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70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<sst xmlns="http://schemas.openxmlformats.org/spreadsheetml/2006/main" count="292" uniqueCount="214">
  <si>
    <t>План финансово - хозяйственной деятельности</t>
  </si>
  <si>
    <t>КОДЫ</t>
  </si>
  <si>
    <t>Форма</t>
  </si>
  <si>
    <t>по КФД</t>
  </si>
  <si>
    <t>Дата</t>
  </si>
  <si>
    <t>по ОКПО</t>
  </si>
  <si>
    <t>Наименование</t>
  </si>
  <si>
    <t>муниципального</t>
  </si>
  <si>
    <t>бюджетного</t>
  </si>
  <si>
    <t>учреждения</t>
  </si>
  <si>
    <t>ИНН/КПП</t>
  </si>
  <si>
    <t>Единица измерения: руб</t>
  </si>
  <si>
    <t>по ОКЕИ</t>
  </si>
  <si>
    <t>учредителя</t>
  </si>
  <si>
    <t>Юридический адрес муниципального</t>
  </si>
  <si>
    <t>бюджетного учреждения</t>
  </si>
  <si>
    <t>1. Сведенья о деятельности муниципального бюджетного учреждения</t>
  </si>
  <si>
    <t>1.2.Виды деятельности муниципальног бюджетного учреждения:</t>
  </si>
  <si>
    <t>II. Показатели финансового состояния учреждения</t>
  </si>
  <si>
    <t>№ п/п</t>
  </si>
  <si>
    <t>1.</t>
  </si>
  <si>
    <t>1. 1.</t>
  </si>
  <si>
    <t>1. 1. 1.</t>
  </si>
  <si>
    <t>Наименование показателя</t>
  </si>
  <si>
    <t>Сумма</t>
  </si>
  <si>
    <t xml:space="preserve">Нефинансовые активы, всего: </t>
  </si>
  <si>
    <t>из них:</t>
  </si>
  <si>
    <t>Общая балансовая стоимость недвижимого муниципального имущества, всего</t>
  </si>
  <si>
    <t>в том числе:</t>
  </si>
  <si>
    <t>1. 1. 2.</t>
  </si>
  <si>
    <t>1. 1. 3.</t>
  </si>
  <si>
    <t>Стоимость имущества, приобретенного 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</si>
  <si>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иной приносящий доход деятельности</t>
  </si>
  <si>
    <t>1. 1. 4.</t>
  </si>
  <si>
    <t>Остаточная стоимость недвижимого муниципального имущества</t>
  </si>
  <si>
    <t>1. 2.</t>
  </si>
  <si>
    <t>Общая балансовая стоимость движимого муниципального имущества, всего</t>
  </si>
  <si>
    <t>1. 2. 1.</t>
  </si>
  <si>
    <t>Общая балансовая стоимость особо ценного движимого имущества</t>
  </si>
  <si>
    <t>1. 2. 2.</t>
  </si>
  <si>
    <t>Остаточная балансовая стоимость особо ценного движимого имущества</t>
  </si>
  <si>
    <t>2.</t>
  </si>
  <si>
    <t>Финансовые активы, всего</t>
  </si>
  <si>
    <t>2. 1.</t>
  </si>
  <si>
    <t>Дебиторская задолженность по доходам, полученным за счет средств бюджета</t>
  </si>
  <si>
    <t>Дебиторская задолженность по выданным авансам, полученным за счет средств бюджета</t>
  </si>
  <si>
    <t xml:space="preserve">2. 2. </t>
  </si>
  <si>
    <t>2. 3.</t>
  </si>
  <si>
    <t>Дебиторская задолженность по выданным авансам за счет доходов, полученных от платной и иной приносящий доход деятельности</t>
  </si>
  <si>
    <t>3.</t>
  </si>
  <si>
    <t>Обязательства, всего</t>
  </si>
  <si>
    <t>3. 1.</t>
  </si>
  <si>
    <t>Просроченная кредиторская задолженность</t>
  </si>
  <si>
    <t>3. 2.</t>
  </si>
  <si>
    <t>Кредиторская задолженность по расчетам с поставщиками и подрядчиками за счет средств бюджета</t>
  </si>
  <si>
    <t>3.3.</t>
  </si>
  <si>
    <t>Кредиторская задолженность по расчетам с поставщиками и подрядчиками з за счет доходов, полученных от платной и иной приносящий доход деятельности</t>
  </si>
  <si>
    <t>Показатели по поступлениям и выплатам учреждения</t>
  </si>
  <si>
    <t>Код по бюджетной кассификации операции сектора муниципального управления</t>
  </si>
  <si>
    <t>Всего</t>
  </si>
  <si>
    <t>Первый год планового периода</t>
  </si>
  <si>
    <t>Второй год планового периода</t>
  </si>
  <si>
    <t>Остаток средств на начало планируемого года</t>
  </si>
  <si>
    <t>Поступления , всего:</t>
  </si>
  <si>
    <t>Субсидии на выполнение муниципального задания, в том числе:</t>
  </si>
  <si>
    <t>2. 1. 1.</t>
  </si>
  <si>
    <t>на оказание муниципальных услуг</t>
  </si>
  <si>
    <t>2. 1. 2.</t>
  </si>
  <si>
    <t>на содержание имущества</t>
  </si>
  <si>
    <t>2. 2.</t>
  </si>
  <si>
    <t>Субсидии на иные цели</t>
  </si>
  <si>
    <t>Бюджетные инвестиции</t>
  </si>
  <si>
    <t>2. 4.</t>
  </si>
  <si>
    <t>Поступления от оказания бюджетным учреждением услуг, предоставление которых для физических и юридических лиц осуществляется на платной основе, всего</t>
  </si>
  <si>
    <t>2. 4. 1.</t>
  </si>
  <si>
    <t>Услуга № 1</t>
  </si>
  <si>
    <t>2. 4. 2.</t>
  </si>
  <si>
    <t>Услуга № 2</t>
  </si>
  <si>
    <t>2. 5.</t>
  </si>
  <si>
    <t>Поступления от иной приносящей доход деятельности. Всего:</t>
  </si>
  <si>
    <t>2. 5. 1.</t>
  </si>
  <si>
    <t>от сдачи имущества в аренду</t>
  </si>
  <si>
    <t>2. 5. 2.</t>
  </si>
  <si>
    <t>Х</t>
  </si>
  <si>
    <t>Оплата труда и начисления по выплате оплаты труда, всего:</t>
  </si>
  <si>
    <t>3. 1. 1.</t>
  </si>
  <si>
    <t>Заработная плата</t>
  </si>
  <si>
    <t>3. 1. 2.</t>
  </si>
  <si>
    <t>Прочие выплаты</t>
  </si>
  <si>
    <t>3. 1. 3.</t>
  </si>
  <si>
    <t>Начисления на выплаты по оплате труда</t>
  </si>
  <si>
    <t>I                        кв.</t>
  </si>
  <si>
    <t>II                         кв.</t>
  </si>
  <si>
    <t>III                                     кв.</t>
  </si>
  <si>
    <t>IV                           кв.</t>
  </si>
  <si>
    <t>Оплата работ, услуг, всего</t>
  </si>
  <si>
    <t>3. 2. 1.</t>
  </si>
  <si>
    <t>Услуги связи</t>
  </si>
  <si>
    <t>3. 2. 2.</t>
  </si>
  <si>
    <t>Транспортные услуги</t>
  </si>
  <si>
    <t>3. 2. 3.</t>
  </si>
  <si>
    <t>Коммунальные услуги</t>
  </si>
  <si>
    <t>3. 2. 4.</t>
  </si>
  <si>
    <t>Арендная плата за пользование имуществом</t>
  </si>
  <si>
    <t>3. 2. 5.</t>
  </si>
  <si>
    <t>Работы, услуги по содержанию имущества</t>
  </si>
  <si>
    <t>3. 2. 6.</t>
  </si>
  <si>
    <t>Прочие работы, услуги</t>
  </si>
  <si>
    <t>3. 3.</t>
  </si>
  <si>
    <t>Социальное обеспечение, всего</t>
  </si>
  <si>
    <t>3. 3. 1.</t>
  </si>
  <si>
    <t>Пособия по социальной помощи населению</t>
  </si>
  <si>
    <t>3. 3. 2.</t>
  </si>
  <si>
    <t>Пенсии, пособия, выплачиваемые организациями сектора муниципального управления</t>
  </si>
  <si>
    <t>3. 4.</t>
  </si>
  <si>
    <t>Прочие расходы</t>
  </si>
  <si>
    <t>3. 5.</t>
  </si>
  <si>
    <t>Поступление не финансовых активов, всего</t>
  </si>
  <si>
    <t>3. 5. 1.</t>
  </si>
  <si>
    <t>Увеличение стоимости основных средств</t>
  </si>
  <si>
    <t>3. 5. 2.</t>
  </si>
  <si>
    <t>Увеличение стоимости материальных запасов</t>
  </si>
  <si>
    <t>4.</t>
  </si>
  <si>
    <t>Выплаты на выполнение муниципального задания на содержание имущества всего: (2)</t>
  </si>
  <si>
    <t>4. 1.</t>
  </si>
  <si>
    <t>4. 2.</t>
  </si>
  <si>
    <t>4. 3.</t>
  </si>
  <si>
    <t>4. 5.</t>
  </si>
  <si>
    <t>4. 6.</t>
  </si>
  <si>
    <t>5.</t>
  </si>
  <si>
    <t>Выплаты на осуществление предпринемательской и иной приносящей доход деятельности, всего (3):</t>
  </si>
  <si>
    <t>5. 1.</t>
  </si>
  <si>
    <t>5. 1. 1.</t>
  </si>
  <si>
    <t>5. 1. 2.</t>
  </si>
  <si>
    <t>5. 1. 3.</t>
  </si>
  <si>
    <t>5. 2.</t>
  </si>
  <si>
    <t>5.1.2.</t>
  </si>
  <si>
    <t xml:space="preserve">5. 2. 2. </t>
  </si>
  <si>
    <t xml:space="preserve">5. 2. 3. </t>
  </si>
  <si>
    <t>5. 2. 4.</t>
  </si>
  <si>
    <t>5. 2. 5.</t>
  </si>
  <si>
    <t>5. 2. 6.</t>
  </si>
  <si>
    <t>5.3.</t>
  </si>
  <si>
    <t>5.4.</t>
  </si>
  <si>
    <t>5. 4. 1.</t>
  </si>
  <si>
    <t>5. 4. 2.</t>
  </si>
  <si>
    <t>Увелечение стоимости основных средств</t>
  </si>
  <si>
    <t>Увелечение стоимости материальных запасов</t>
  </si>
  <si>
    <t>6.</t>
  </si>
  <si>
    <t>7.</t>
  </si>
  <si>
    <t>8.</t>
  </si>
  <si>
    <t>Объем бюджетных инвестиций, всего (4)</t>
  </si>
  <si>
    <t>Объем субсидий на иные цели, всего (5)</t>
  </si>
  <si>
    <t>Остаток средств на конец планируемого года (6)</t>
  </si>
  <si>
    <t>8. 1.</t>
  </si>
  <si>
    <t>9.</t>
  </si>
  <si>
    <t>Объем публичных обязательств, всего (7)</t>
  </si>
  <si>
    <t>Остаток субсидий на выполнение муниципального задания</t>
  </si>
  <si>
    <t>Справочно:</t>
  </si>
  <si>
    <t>IV. Сведения о работниках муниципального бюджетного учреждения</t>
  </si>
  <si>
    <t>Единица измерения</t>
  </si>
  <si>
    <t>Очередной финансовый год</t>
  </si>
  <si>
    <t>Среднесписочная численность работников</t>
  </si>
  <si>
    <t>человек</t>
  </si>
  <si>
    <t>Средняя заработная плата работников</t>
  </si>
  <si>
    <t>рублей</t>
  </si>
  <si>
    <t>за счет средств бюджета</t>
  </si>
  <si>
    <t xml:space="preserve">за счет внебюджетных средств </t>
  </si>
  <si>
    <t>Руководитель муниципального</t>
  </si>
  <si>
    <t>(уполномоченное лицо)</t>
  </si>
  <si>
    <t>(подпись)</t>
  </si>
  <si>
    <t xml:space="preserve">          (расшифровка подписи)</t>
  </si>
  <si>
    <t>Главный бухгалтер муниципального</t>
  </si>
  <si>
    <t>Пимечания.</t>
  </si>
  <si>
    <t>(1) - строка "Выплаты на выполнение муниципального задания на оказание муниципальных услуг"</t>
  </si>
  <si>
    <t>должна быть равна строке 2.1.1. раздел III</t>
  </si>
  <si>
    <t>(2) - строка "Выплаты на выполнение муниципального задания на содержание имущества "</t>
  </si>
  <si>
    <t>должна быть равна строке 2.1.2. раздел III</t>
  </si>
  <si>
    <t>(3) - "Выплаты на осуществлене предпринимательской и иной приносящей доход деятельности" должна</t>
  </si>
  <si>
    <t>быть равна строке 2.5. раздела III</t>
  </si>
  <si>
    <t>(4) - строка "Объем бюджетных инвестиций" должна быть равна строке 2.3. раздела III</t>
  </si>
  <si>
    <t>(5) - строка "Объем субсидий на иные цели" должна быть равна строке 2.2. раздела III</t>
  </si>
  <si>
    <t xml:space="preserve">(6) - строка " Остаток средств на конец планируемого года" должна быть равна строке 1 + строка 2- </t>
  </si>
  <si>
    <t xml:space="preserve"> - строка 3 - строка 4 - строка 5 - строка 6 - строка 7 раздела III</t>
  </si>
  <si>
    <t>(7) - строка "Объем публичных обязательств" указывается справочно.</t>
  </si>
  <si>
    <t>1.1.Цели деятельности муниципального бюджетного учреждения:</t>
  </si>
  <si>
    <t>1.3.Перечень услуг, осуществляемых на платной основе:</t>
  </si>
  <si>
    <t>Стоимость имущества, закрепленного за муниципальным бюджетным учреждением на праве оперативного управления</t>
  </si>
  <si>
    <t>Поступления от оказания бюджетным учрежденем услуг на платной основе от предпринимательской деятельности</t>
  </si>
  <si>
    <t>Выплаты на выполнение муниципального задания на оказание муниципальных услуг всего: (1)</t>
  </si>
  <si>
    <t>тел.______3-39-93____</t>
  </si>
  <si>
    <t>Исполнитель</t>
  </si>
  <si>
    <t>Управления образования Аткарского МР</t>
  </si>
  <si>
    <t>в том  числе:</t>
  </si>
  <si>
    <t>МДОУ д/с №2</t>
  </si>
  <si>
    <t>6438000266/643801001</t>
  </si>
  <si>
    <t>Саратовская обл. г.Аткарск Ленина 110</t>
  </si>
  <si>
    <t>Бурлакова Т Н</t>
  </si>
  <si>
    <t>получение общедоступного и бесплатного дошкольного образования</t>
  </si>
  <si>
    <t xml:space="preserve">образовательная </t>
  </si>
  <si>
    <t>" 01 "</t>
  </si>
  <si>
    <t>января</t>
  </si>
  <si>
    <t>Крепышева Н В</t>
  </si>
  <si>
    <t>Нефедова Л В</t>
  </si>
  <si>
    <t>на 20_16___год</t>
  </si>
  <si>
    <t>2016 год</t>
  </si>
  <si>
    <t>Справочно:расчет поступления родительской платы:(69 дет*6,3 мес(средняя посещаемостьДОУ)*1620 руб)+77600 (задолж-ть 2015 года)=781800 руб</t>
  </si>
  <si>
    <t>"____28_______"______декабря__20_15__г.</t>
  </si>
  <si>
    <t>УТВЕРЖДАЮ</t>
  </si>
  <si>
    <t>Начальник УО Аткарского МР</t>
  </si>
  <si>
    <t>Н В Копенкина</t>
  </si>
  <si>
    <t>(расшифровка подписи)</t>
  </si>
  <si>
    <t>28     декабря    2015 года</t>
  </si>
  <si>
    <t>(наименование должности лица, утверждающего документ)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</si>
</sst>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0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top"/>
    </xf>
    <xf numFmtId="2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16" fontId="4" fillId="0" borderId="11" xfId="0" applyNumberFormat="1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4"/>
  <sheetViews>
    <sheetView tabSelected="1" zoomScalePageLayoutView="0" workbookViewId="0" topLeftCell="A1">
      <selection activeCell="A1" sqref="A1:IV6"/>
    </sheetView>
  </sheetViews>
  <sheetFormatPr defaultColWidth="9.140625" defaultRowHeight="15"/>
  <cols>
    <col min="1" max="1" width="7.421875" style="0" customWidth="1"/>
    <col min="4" max="4" width="7.140625" style="0" customWidth="1"/>
    <col min="5" max="5" width="11.28125" style="0" customWidth="1"/>
    <col min="8" max="8" width="6.7109375" style="0" customWidth="1"/>
    <col min="10" max="10" width="12.7109375" style="0" customWidth="1"/>
  </cols>
  <sheetData>
    <row r="1" spans="1:67" s="2" customFormat="1" ht="12" customHeight="1">
      <c r="A1" s="78"/>
      <c r="B1" s="78"/>
      <c r="C1" s="78"/>
      <c r="D1" s="78"/>
      <c r="E1" s="82" t="s">
        <v>208</v>
      </c>
      <c r="F1" s="82"/>
      <c r="G1" s="82"/>
      <c r="H1" s="82"/>
      <c r="I1" s="82"/>
      <c r="J1" s="82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</row>
    <row r="2" spans="1:67" s="2" customFormat="1" ht="12" customHeight="1">
      <c r="A2" s="78"/>
      <c r="B2" s="78"/>
      <c r="C2" s="78"/>
      <c r="D2" s="78"/>
      <c r="E2" s="83" t="s">
        <v>209</v>
      </c>
      <c r="F2" s="83"/>
      <c r="G2" s="83"/>
      <c r="H2" s="83"/>
      <c r="I2" s="83"/>
      <c r="J2" s="83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</row>
    <row r="3" spans="1:67" s="2" customFormat="1" ht="10.5" customHeight="1">
      <c r="A3" s="78"/>
      <c r="B3" s="78"/>
      <c r="C3" s="78"/>
      <c r="D3" s="78"/>
      <c r="E3" s="84" t="s">
        <v>213</v>
      </c>
      <c r="F3" s="84"/>
      <c r="G3" s="84"/>
      <c r="H3" s="84"/>
      <c r="I3" s="84"/>
      <c r="J3" s="8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</row>
    <row r="4" spans="1:53" s="2" customFormat="1" ht="12" customHeight="1">
      <c r="A4" s="78"/>
      <c r="B4" s="78"/>
      <c r="C4" s="78"/>
      <c r="D4" s="78"/>
      <c r="E4" s="85"/>
      <c r="F4" s="85"/>
      <c r="G4" s="83" t="s">
        <v>210</v>
      </c>
      <c r="H4" s="83"/>
      <c r="I4" s="83"/>
      <c r="J4" s="83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53" s="2" customFormat="1" ht="9.75" customHeight="1">
      <c r="A5" s="78"/>
      <c r="B5" s="78"/>
      <c r="C5" s="78"/>
      <c r="D5" s="78"/>
      <c r="E5" s="84" t="s">
        <v>170</v>
      </c>
      <c r="F5" s="84"/>
      <c r="G5" s="84" t="s">
        <v>211</v>
      </c>
      <c r="H5" s="84"/>
      <c r="I5" s="84"/>
      <c r="J5" s="84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</row>
    <row r="6" spans="5:10" ht="15">
      <c r="E6" s="86" t="s">
        <v>212</v>
      </c>
      <c r="F6" s="86"/>
      <c r="G6" s="86"/>
      <c r="H6" s="86"/>
      <c r="I6" s="86"/>
      <c r="J6" s="86"/>
    </row>
    <row r="8" ht="15">
      <c r="D8" t="s">
        <v>0</v>
      </c>
    </row>
    <row r="9" ht="15">
      <c r="E9" t="s">
        <v>204</v>
      </c>
    </row>
    <row r="11" spans="4:10" ht="15">
      <c r="D11" t="s">
        <v>200</v>
      </c>
      <c r="E11" t="s">
        <v>201</v>
      </c>
      <c r="G11" t="s">
        <v>205</v>
      </c>
      <c r="I11" s="8"/>
      <c r="J11" s="8"/>
    </row>
    <row r="12" spans="9:10" ht="15">
      <c r="I12" s="1"/>
      <c r="J12" s="1"/>
    </row>
    <row r="13" spans="9:10" ht="15">
      <c r="I13" s="61" t="s">
        <v>1</v>
      </c>
      <c r="J13" s="61"/>
    </row>
    <row r="14" spans="8:10" ht="15">
      <c r="H14" t="s">
        <v>2</v>
      </c>
      <c r="I14" s="57"/>
      <c r="J14" s="58"/>
    </row>
    <row r="15" spans="8:10" ht="15">
      <c r="H15" t="s">
        <v>3</v>
      </c>
      <c r="I15" s="59"/>
      <c r="J15" s="60"/>
    </row>
    <row r="16" spans="8:10" ht="15">
      <c r="H16" t="s">
        <v>4</v>
      </c>
      <c r="I16" s="62">
        <v>42366</v>
      </c>
      <c r="J16" s="56"/>
    </row>
    <row r="17" spans="9:10" ht="15">
      <c r="I17" s="55"/>
      <c r="J17" s="56"/>
    </row>
    <row r="18" spans="9:10" ht="15">
      <c r="I18" s="55"/>
      <c r="J18" s="56"/>
    </row>
    <row r="19" spans="1:10" ht="15">
      <c r="A19" t="s">
        <v>6</v>
      </c>
      <c r="H19" t="s">
        <v>5</v>
      </c>
      <c r="I19" s="55">
        <v>36226866</v>
      </c>
      <c r="J19" s="56"/>
    </row>
    <row r="20" spans="1:10" ht="15">
      <c r="A20" t="s">
        <v>7</v>
      </c>
      <c r="I20" s="55"/>
      <c r="J20" s="56"/>
    </row>
    <row r="21" spans="1:10" ht="15">
      <c r="A21" t="s">
        <v>8</v>
      </c>
      <c r="I21" s="55"/>
      <c r="J21" s="56"/>
    </row>
    <row r="22" spans="1:10" ht="15">
      <c r="A22" t="s">
        <v>9</v>
      </c>
      <c r="I22" s="57"/>
      <c r="J22" s="58"/>
    </row>
    <row r="23" spans="1:10" ht="15">
      <c r="A23" s="3"/>
      <c r="B23" s="3"/>
      <c r="C23" s="63" t="s">
        <v>194</v>
      </c>
      <c r="D23" s="63"/>
      <c r="E23" s="63"/>
      <c r="F23" s="63"/>
      <c r="G23" s="3"/>
      <c r="I23" s="59"/>
      <c r="J23" s="60"/>
    </row>
    <row r="24" spans="1:10" ht="15">
      <c r="A24" s="5" t="s">
        <v>10</v>
      </c>
      <c r="I24" s="57"/>
      <c r="J24" s="58"/>
    </row>
    <row r="25" spans="1:10" ht="15">
      <c r="A25" s="3"/>
      <c r="B25" s="3"/>
      <c r="C25" s="63" t="s">
        <v>195</v>
      </c>
      <c r="D25" s="63"/>
      <c r="E25" s="63"/>
      <c r="F25" s="63"/>
      <c r="G25" s="3"/>
      <c r="I25" s="59"/>
      <c r="J25" s="60"/>
    </row>
    <row r="26" spans="1:10" ht="15">
      <c r="A26" s="5" t="s">
        <v>11</v>
      </c>
      <c r="H26" t="s">
        <v>12</v>
      </c>
      <c r="I26" s="55">
        <v>383</v>
      </c>
      <c r="J26" s="56"/>
    </row>
    <row r="28" ht="15">
      <c r="A28" t="s">
        <v>6</v>
      </c>
    </row>
    <row r="29" spans="1:7" ht="15">
      <c r="A29" t="s">
        <v>13</v>
      </c>
      <c r="C29" s="3"/>
      <c r="D29" s="28" t="s">
        <v>192</v>
      </c>
      <c r="E29" s="28"/>
      <c r="F29" s="28"/>
      <c r="G29" s="3"/>
    </row>
    <row r="31" ht="15">
      <c r="A31" t="s">
        <v>14</v>
      </c>
    </row>
    <row r="32" ht="15">
      <c r="A32" t="s">
        <v>15</v>
      </c>
    </row>
    <row r="33" spans="1:7" ht="15">
      <c r="A33" s="3"/>
      <c r="B33" s="63" t="s">
        <v>196</v>
      </c>
      <c r="C33" s="63"/>
      <c r="D33" s="63"/>
      <c r="E33" s="63"/>
      <c r="F33" s="63"/>
      <c r="G33" s="63"/>
    </row>
    <row r="36" ht="15">
      <c r="C36" s="7" t="s">
        <v>16</v>
      </c>
    </row>
    <row r="37" ht="15">
      <c r="C37" t="s">
        <v>185</v>
      </c>
    </row>
    <row r="38" spans="3:10" ht="15">
      <c r="C38" s="3"/>
      <c r="D38" s="28" t="s">
        <v>198</v>
      </c>
      <c r="E38" s="3"/>
      <c r="F38" s="3"/>
      <c r="G38" s="3"/>
      <c r="H38" s="3"/>
      <c r="I38" s="3"/>
      <c r="J38" s="3"/>
    </row>
    <row r="39" spans="3:10" ht="15">
      <c r="C39" s="6"/>
      <c r="D39" s="6"/>
      <c r="E39" s="6"/>
      <c r="F39" s="6"/>
      <c r="G39" s="6"/>
      <c r="H39" s="6"/>
      <c r="I39" s="6"/>
      <c r="J39" s="6"/>
    </row>
    <row r="40" ht="15">
      <c r="C40" t="s">
        <v>17</v>
      </c>
    </row>
    <row r="41" spans="3:10" ht="15">
      <c r="C41" s="3"/>
      <c r="D41" s="63" t="s">
        <v>199</v>
      </c>
      <c r="E41" s="63"/>
      <c r="F41" s="63"/>
      <c r="G41" s="63"/>
      <c r="H41" s="3"/>
      <c r="I41" s="3"/>
      <c r="J41" s="3"/>
    </row>
    <row r="42" spans="3:10" ht="15">
      <c r="C42" s="6"/>
      <c r="D42" s="6"/>
      <c r="E42" s="6"/>
      <c r="F42" s="6"/>
      <c r="G42" s="6"/>
      <c r="H42" s="6"/>
      <c r="I42" s="6"/>
      <c r="J42" s="6"/>
    </row>
    <row r="43" ht="15">
      <c r="C43" s="5" t="s">
        <v>186</v>
      </c>
    </row>
    <row r="44" spans="3:10" ht="15">
      <c r="C44" s="3"/>
      <c r="D44" s="3"/>
      <c r="E44" s="3"/>
      <c r="F44" s="3"/>
      <c r="G44" s="3"/>
      <c r="H44" s="3"/>
      <c r="I44" s="3"/>
      <c r="J44" s="3"/>
    </row>
  </sheetData>
  <sheetProtection/>
  <mergeCells count="23">
    <mergeCell ref="E2:J2"/>
    <mergeCell ref="E3:J3"/>
    <mergeCell ref="E4:F4"/>
    <mergeCell ref="G4:J4"/>
    <mergeCell ref="E5:F5"/>
    <mergeCell ref="G5:J5"/>
    <mergeCell ref="D41:G41"/>
    <mergeCell ref="I22:J23"/>
    <mergeCell ref="I18:J18"/>
    <mergeCell ref="I19:J19"/>
    <mergeCell ref="I20:J20"/>
    <mergeCell ref="I21:J21"/>
    <mergeCell ref="C23:F23"/>
    <mergeCell ref="C25:F25"/>
    <mergeCell ref="B33:G33"/>
    <mergeCell ref="I26:J26"/>
    <mergeCell ref="E1:J1"/>
    <mergeCell ref="E6:J6"/>
    <mergeCell ref="I17:J17"/>
    <mergeCell ref="I24:J25"/>
    <mergeCell ref="I13:J13"/>
    <mergeCell ref="I14:J15"/>
    <mergeCell ref="I16:J16"/>
  </mergeCells>
  <printOptions/>
  <pageMargins left="0.5118110236220472" right="0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0">
      <selection activeCell="D10" sqref="D1:D16384"/>
    </sheetView>
  </sheetViews>
  <sheetFormatPr defaultColWidth="9.140625" defaultRowHeight="15"/>
  <cols>
    <col min="1" max="1" width="6.421875" style="0" customWidth="1"/>
    <col min="2" max="2" width="65.7109375" style="0" customWidth="1"/>
    <col min="3" max="3" width="16.140625" style="2" customWidth="1"/>
  </cols>
  <sheetData>
    <row r="1" spans="1:3" s="7" customFormat="1" ht="41.25" customHeight="1">
      <c r="A1" s="64" t="s">
        <v>18</v>
      </c>
      <c r="B1" s="64"/>
      <c r="C1" s="64"/>
    </row>
    <row r="3" spans="1:3" s="11" customFormat="1" ht="38.25" customHeight="1">
      <c r="A3" s="12" t="s">
        <v>19</v>
      </c>
      <c r="B3" s="13" t="s">
        <v>23</v>
      </c>
      <c r="C3" s="32" t="s">
        <v>24</v>
      </c>
    </row>
    <row r="4" spans="1:3" ht="30" customHeight="1">
      <c r="A4" s="14" t="s">
        <v>20</v>
      </c>
      <c r="B4" s="15" t="s">
        <v>25</v>
      </c>
      <c r="C4" s="33">
        <v>7532237.79</v>
      </c>
    </row>
    <row r="5" spans="1:3" ht="15">
      <c r="A5" s="16"/>
      <c r="B5" s="15" t="s">
        <v>26</v>
      </c>
      <c r="C5" s="33"/>
    </row>
    <row r="6" spans="1:3" ht="38.25" customHeight="1">
      <c r="A6" s="17" t="s">
        <v>21</v>
      </c>
      <c r="B6" s="18" t="s">
        <v>27</v>
      </c>
      <c r="C6" s="33">
        <v>6640241.65</v>
      </c>
    </row>
    <row r="7" spans="1:3" ht="15">
      <c r="A7" s="16"/>
      <c r="B7" s="4" t="s">
        <v>28</v>
      </c>
      <c r="C7" s="33"/>
    </row>
    <row r="8" spans="1:3" ht="30">
      <c r="A8" s="16" t="s">
        <v>22</v>
      </c>
      <c r="B8" s="19" t="s">
        <v>187</v>
      </c>
      <c r="C8" s="33">
        <v>7532237.79</v>
      </c>
    </row>
    <row r="9" spans="1:3" ht="45">
      <c r="A9" s="16" t="s">
        <v>29</v>
      </c>
      <c r="B9" s="19" t="s">
        <v>31</v>
      </c>
      <c r="C9" s="33"/>
    </row>
    <row r="10" spans="1:3" ht="45">
      <c r="A10" s="16" t="s">
        <v>30</v>
      </c>
      <c r="B10" s="19" t="s">
        <v>32</v>
      </c>
      <c r="C10" s="33">
        <v>714774.07</v>
      </c>
    </row>
    <row r="11" spans="1:3" ht="15">
      <c r="A11" s="16" t="s">
        <v>33</v>
      </c>
      <c r="B11" s="19" t="s">
        <v>34</v>
      </c>
      <c r="C11" s="33"/>
    </row>
    <row r="12" spans="1:3" ht="30">
      <c r="A12" s="16" t="s">
        <v>35</v>
      </c>
      <c r="B12" s="19" t="s">
        <v>36</v>
      </c>
      <c r="C12" s="33">
        <v>891996.14</v>
      </c>
    </row>
    <row r="13" spans="1:3" ht="15">
      <c r="A13" s="16"/>
      <c r="B13" s="19" t="s">
        <v>28</v>
      </c>
      <c r="C13" s="33"/>
    </row>
    <row r="14" spans="1:3" ht="15">
      <c r="A14" s="16" t="s">
        <v>37</v>
      </c>
      <c r="B14" s="19" t="s">
        <v>38</v>
      </c>
      <c r="C14" s="33">
        <v>161140</v>
      </c>
    </row>
    <row r="15" spans="1:3" ht="30">
      <c r="A15" s="16" t="s">
        <v>39</v>
      </c>
      <c r="B15" s="19" t="s">
        <v>40</v>
      </c>
      <c r="C15" s="33">
        <v>53332.99</v>
      </c>
    </row>
    <row r="16" spans="1:3" ht="25.5" customHeight="1">
      <c r="A16" s="14" t="s">
        <v>41</v>
      </c>
      <c r="B16" s="15" t="s">
        <v>42</v>
      </c>
      <c r="C16" s="33">
        <f>C18+C19+C20</f>
        <v>231.39</v>
      </c>
    </row>
    <row r="17" spans="1:3" ht="15">
      <c r="A17" s="16"/>
      <c r="B17" s="19" t="s">
        <v>26</v>
      </c>
      <c r="C17" s="33"/>
    </row>
    <row r="18" spans="1:3" ht="38.25" customHeight="1">
      <c r="A18" s="16" t="s">
        <v>43</v>
      </c>
      <c r="B18" s="19" t="s">
        <v>44</v>
      </c>
      <c r="C18" s="33"/>
    </row>
    <row r="19" spans="1:3" ht="36" customHeight="1">
      <c r="A19" s="16" t="s">
        <v>46</v>
      </c>
      <c r="B19" s="19" t="s">
        <v>45</v>
      </c>
      <c r="C19" s="33">
        <v>231.39</v>
      </c>
    </row>
    <row r="20" spans="1:3" ht="36" customHeight="1">
      <c r="A20" s="16" t="s">
        <v>47</v>
      </c>
      <c r="B20" s="19" t="s">
        <v>48</v>
      </c>
      <c r="C20" s="33"/>
    </row>
    <row r="21" spans="1:3" ht="25.5" customHeight="1">
      <c r="A21" s="14" t="s">
        <v>49</v>
      </c>
      <c r="B21" s="20" t="s">
        <v>50</v>
      </c>
      <c r="C21" s="33">
        <f>C23+C24+C25</f>
        <v>185036.93</v>
      </c>
    </row>
    <row r="22" spans="1:3" ht="15">
      <c r="A22" s="16"/>
      <c r="B22" s="19" t="s">
        <v>26</v>
      </c>
      <c r="C22" s="33"/>
    </row>
    <row r="23" spans="1:3" ht="17.25" customHeight="1">
      <c r="A23" s="16" t="s">
        <v>51</v>
      </c>
      <c r="B23" s="19" t="s">
        <v>52</v>
      </c>
      <c r="C23" s="33">
        <v>185036.93</v>
      </c>
    </row>
    <row r="24" spans="1:3" ht="36.75" customHeight="1">
      <c r="A24" s="16" t="s">
        <v>53</v>
      </c>
      <c r="B24" s="19" t="s">
        <v>54</v>
      </c>
      <c r="C24" s="33"/>
    </row>
    <row r="25" spans="1:3" ht="51" customHeight="1">
      <c r="A25" s="16" t="s">
        <v>55</v>
      </c>
      <c r="B25" s="19" t="s">
        <v>56</v>
      </c>
      <c r="C25" s="33"/>
    </row>
    <row r="26" ht="15">
      <c r="A26" s="10"/>
    </row>
    <row r="27" ht="15">
      <c r="A27" s="10"/>
    </row>
    <row r="28" ht="15">
      <c r="A28" s="10"/>
    </row>
    <row r="29" ht="15">
      <c r="A29" s="10"/>
    </row>
    <row r="30" ht="15">
      <c r="A30" s="10"/>
    </row>
    <row r="31" ht="15">
      <c r="A31" s="10"/>
    </row>
  </sheetData>
  <sheetProtection/>
  <mergeCells count="1">
    <mergeCell ref="A1:C1"/>
  </mergeCells>
  <printOptions/>
  <pageMargins left="0.5118110236220472" right="0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53">
      <selection activeCell="A81" sqref="A81"/>
    </sheetView>
  </sheetViews>
  <sheetFormatPr defaultColWidth="9.00390625" defaultRowHeight="15"/>
  <cols>
    <col min="1" max="1" width="5.00390625" style="30" customWidth="1"/>
    <col min="2" max="2" width="44.8515625" style="29" customWidth="1"/>
    <col min="3" max="3" width="9.8515625" style="30" customWidth="1"/>
    <col min="4" max="4" width="8.57421875" style="29" customWidth="1"/>
    <col min="5" max="5" width="8.421875" style="29" customWidth="1"/>
    <col min="6" max="7" width="8.140625" style="29" customWidth="1"/>
    <col min="8" max="8" width="10.421875" style="29" customWidth="1"/>
    <col min="9" max="9" width="8.421875" style="53" customWidth="1"/>
    <col min="10" max="10" width="8.28125" style="53" customWidth="1"/>
    <col min="11" max="16384" width="9.00390625" style="29" customWidth="1"/>
  </cols>
  <sheetData>
    <row r="1" spans="1:13" s="39" customFormat="1" ht="11.25">
      <c r="A1" s="38"/>
      <c r="C1" s="40" t="s">
        <v>57</v>
      </c>
      <c r="D1" s="40"/>
      <c r="E1" s="40"/>
      <c r="F1" s="40"/>
      <c r="G1" s="40"/>
      <c r="H1" s="40"/>
      <c r="I1" s="34"/>
      <c r="J1" s="34"/>
      <c r="K1" s="40"/>
      <c r="L1" s="40"/>
      <c r="M1" s="40"/>
    </row>
    <row r="2" spans="4:13" ht="11.25">
      <c r="D2" s="30"/>
      <c r="E2" s="30"/>
      <c r="F2" s="30"/>
      <c r="G2" s="30"/>
      <c r="H2" s="30"/>
      <c r="I2" s="35"/>
      <c r="J2" s="35"/>
      <c r="K2" s="30"/>
      <c r="L2" s="30"/>
      <c r="M2" s="30"/>
    </row>
    <row r="3" spans="1:13" ht="11.25">
      <c r="A3" s="75" t="s">
        <v>19</v>
      </c>
      <c r="B3" s="75" t="s">
        <v>23</v>
      </c>
      <c r="C3" s="75" t="s">
        <v>58</v>
      </c>
      <c r="D3" s="76" t="s">
        <v>161</v>
      </c>
      <c r="E3" s="76"/>
      <c r="F3" s="76"/>
      <c r="G3" s="76"/>
      <c r="H3" s="76"/>
      <c r="I3" s="74" t="s">
        <v>60</v>
      </c>
      <c r="J3" s="74" t="s">
        <v>61</v>
      </c>
      <c r="K3" s="30"/>
      <c r="L3" s="30"/>
      <c r="M3" s="30"/>
    </row>
    <row r="4" spans="1:15" s="42" customFormat="1" ht="70.5" customHeight="1">
      <c r="A4" s="75"/>
      <c r="B4" s="75"/>
      <c r="C4" s="75"/>
      <c r="D4" s="37" t="s">
        <v>91</v>
      </c>
      <c r="E4" s="37" t="s">
        <v>92</v>
      </c>
      <c r="F4" s="37" t="s">
        <v>93</v>
      </c>
      <c r="G4" s="37" t="s">
        <v>94</v>
      </c>
      <c r="H4" s="37" t="s">
        <v>59</v>
      </c>
      <c r="I4" s="74"/>
      <c r="J4" s="74"/>
      <c r="K4" s="41"/>
      <c r="L4" s="41"/>
      <c r="M4" s="41"/>
      <c r="N4" s="41"/>
      <c r="O4" s="41"/>
    </row>
    <row r="5" spans="1:10" ht="11.25">
      <c r="A5" s="43" t="s">
        <v>20</v>
      </c>
      <c r="B5" s="44" t="s">
        <v>62</v>
      </c>
      <c r="C5" s="36" t="s">
        <v>83</v>
      </c>
      <c r="D5" s="45"/>
      <c r="E5" s="45"/>
      <c r="F5" s="45"/>
      <c r="G5" s="45"/>
      <c r="H5" s="45"/>
      <c r="I5" s="46"/>
      <c r="J5" s="46"/>
    </row>
    <row r="6" spans="1:10" ht="11.25">
      <c r="A6" s="43" t="s">
        <v>41</v>
      </c>
      <c r="B6" s="44" t="s">
        <v>63</v>
      </c>
      <c r="C6" s="36" t="s">
        <v>83</v>
      </c>
      <c r="D6" s="45">
        <f>D8+D12+D13+D17+D11</f>
        <v>1406863.48</v>
      </c>
      <c r="E6" s="45">
        <f>E8+E12+E13+E17+E11</f>
        <v>1767290</v>
      </c>
      <c r="F6" s="45">
        <f>F8+F12+F13+F17+F11</f>
        <v>1136190</v>
      </c>
      <c r="G6" s="45">
        <f>G8+G12+G13+G17+G11</f>
        <v>1546370</v>
      </c>
      <c r="H6" s="45">
        <f>D6+E6+F6+G6</f>
        <v>5856713.48</v>
      </c>
      <c r="I6" s="46">
        <f aca="true" t="shared" si="0" ref="I6:J25">H6*1.056</f>
        <v>6184689.434880001</v>
      </c>
      <c r="J6" s="46">
        <f t="shared" si="0"/>
        <v>6531032.043233281</v>
      </c>
    </row>
    <row r="7" spans="1:10" ht="11.25">
      <c r="A7" s="47"/>
      <c r="B7" s="48" t="s">
        <v>193</v>
      </c>
      <c r="C7" s="36" t="s">
        <v>83</v>
      </c>
      <c r="D7" s="45"/>
      <c r="E7" s="45"/>
      <c r="F7" s="45"/>
      <c r="G7" s="45"/>
      <c r="H7" s="45"/>
      <c r="I7" s="46">
        <f t="shared" si="0"/>
        <v>0</v>
      </c>
      <c r="J7" s="46">
        <f t="shared" si="0"/>
        <v>0</v>
      </c>
    </row>
    <row r="8" spans="1:10" ht="31.5" customHeight="1">
      <c r="A8" s="47" t="s">
        <v>43</v>
      </c>
      <c r="B8" s="48" t="s">
        <v>64</v>
      </c>
      <c r="C8" s="36" t="s">
        <v>83</v>
      </c>
      <c r="D8" s="45">
        <f>D9+D10</f>
        <v>1165400</v>
      </c>
      <c r="E8" s="45">
        <f>E9+E10</f>
        <v>1571840</v>
      </c>
      <c r="F8" s="45">
        <f>F9+F10</f>
        <v>940740</v>
      </c>
      <c r="G8" s="45">
        <f>G9+G10</f>
        <v>1350920</v>
      </c>
      <c r="H8" s="45">
        <f>D8+E8+F8+G8</f>
        <v>5028900</v>
      </c>
      <c r="I8" s="46">
        <f t="shared" si="0"/>
        <v>5310518.4</v>
      </c>
      <c r="J8" s="46">
        <f t="shared" si="0"/>
        <v>5607907.430400001</v>
      </c>
    </row>
    <row r="9" spans="1:10" ht="11.25">
      <c r="A9" s="47" t="s">
        <v>65</v>
      </c>
      <c r="B9" s="48" t="s">
        <v>66</v>
      </c>
      <c r="C9" s="36" t="s">
        <v>83</v>
      </c>
      <c r="D9" s="45">
        <f>D21</f>
        <v>1165400</v>
      </c>
      <c r="E9" s="45">
        <f>E21</f>
        <v>1571840</v>
      </c>
      <c r="F9" s="45">
        <f>F21</f>
        <v>940740</v>
      </c>
      <c r="G9" s="45">
        <f>G21</f>
        <v>1350920</v>
      </c>
      <c r="H9" s="45">
        <f>D9+E9+F9+G9</f>
        <v>5028900</v>
      </c>
      <c r="I9" s="46">
        <f t="shared" si="0"/>
        <v>5310518.4</v>
      </c>
      <c r="J9" s="46">
        <f t="shared" si="0"/>
        <v>5607907.430400001</v>
      </c>
    </row>
    <row r="10" spans="1:10" ht="11.25">
      <c r="A10" s="47" t="s">
        <v>67</v>
      </c>
      <c r="B10" s="48" t="s">
        <v>68</v>
      </c>
      <c r="C10" s="36" t="s">
        <v>83</v>
      </c>
      <c r="D10" s="45">
        <f>D46+D50</f>
        <v>0</v>
      </c>
      <c r="E10" s="45">
        <f>E46+E50</f>
        <v>0</v>
      </c>
      <c r="F10" s="45">
        <f>F46+F50</f>
        <v>0</v>
      </c>
      <c r="G10" s="45">
        <f>G46+G50</f>
        <v>0</v>
      </c>
      <c r="H10" s="45">
        <f>D10+E10+F10+G10</f>
        <v>0</v>
      </c>
      <c r="I10" s="46">
        <f t="shared" si="0"/>
        <v>0</v>
      </c>
      <c r="J10" s="46">
        <f t="shared" si="0"/>
        <v>0</v>
      </c>
    </row>
    <row r="11" spans="1:10" ht="11.25">
      <c r="A11" s="47" t="s">
        <v>69</v>
      </c>
      <c r="B11" s="48" t="s">
        <v>70</v>
      </c>
      <c r="C11" s="36" t="s">
        <v>83</v>
      </c>
      <c r="D11" s="45">
        <f>D71</f>
        <v>46013.48</v>
      </c>
      <c r="E11" s="45">
        <f>E71</f>
        <v>0</v>
      </c>
      <c r="F11" s="45">
        <f>F71</f>
        <v>0</v>
      </c>
      <c r="G11" s="45">
        <f>G71</f>
        <v>0</v>
      </c>
      <c r="H11" s="45">
        <f>D11+E11+F11+G11</f>
        <v>46013.48</v>
      </c>
      <c r="I11" s="46">
        <f t="shared" si="0"/>
        <v>48590.23488</v>
      </c>
      <c r="J11" s="46">
        <f t="shared" si="0"/>
        <v>51311.288033280005</v>
      </c>
    </row>
    <row r="12" spans="1:10" ht="11.25">
      <c r="A12" s="47" t="s">
        <v>47</v>
      </c>
      <c r="B12" s="48" t="s">
        <v>71</v>
      </c>
      <c r="C12" s="36" t="s">
        <v>83</v>
      </c>
      <c r="D12" s="45"/>
      <c r="E12" s="45"/>
      <c r="F12" s="45"/>
      <c r="G12" s="45"/>
      <c r="H12" s="45"/>
      <c r="I12" s="46">
        <f t="shared" si="0"/>
        <v>0</v>
      </c>
      <c r="J12" s="46">
        <f t="shared" si="0"/>
        <v>0</v>
      </c>
    </row>
    <row r="13" spans="1:10" ht="39" customHeight="1">
      <c r="A13" s="47" t="s">
        <v>72</v>
      </c>
      <c r="B13" s="48" t="s">
        <v>73</v>
      </c>
      <c r="C13" s="36" t="s">
        <v>83</v>
      </c>
      <c r="D13" s="45">
        <f>D15+D16</f>
        <v>0</v>
      </c>
      <c r="E13" s="45">
        <f>E15+E16</f>
        <v>0</v>
      </c>
      <c r="F13" s="45">
        <f>F15+F16</f>
        <v>0</v>
      </c>
      <c r="G13" s="45">
        <f>G15+G16</f>
        <v>0</v>
      </c>
      <c r="H13" s="45">
        <f>D13+E13+F13+G13</f>
        <v>0</v>
      </c>
      <c r="I13" s="46">
        <f t="shared" si="0"/>
        <v>0</v>
      </c>
      <c r="J13" s="46">
        <f t="shared" si="0"/>
        <v>0</v>
      </c>
    </row>
    <row r="14" spans="1:10" ht="11.25">
      <c r="A14" s="47"/>
      <c r="B14" s="48" t="s">
        <v>28</v>
      </c>
      <c r="C14" s="36" t="s">
        <v>83</v>
      </c>
      <c r="D14" s="45"/>
      <c r="E14" s="45"/>
      <c r="F14" s="45"/>
      <c r="G14" s="45"/>
      <c r="H14" s="45"/>
      <c r="I14" s="46">
        <f t="shared" si="0"/>
        <v>0</v>
      </c>
      <c r="J14" s="46">
        <f t="shared" si="0"/>
        <v>0</v>
      </c>
    </row>
    <row r="15" spans="1:10" ht="11.25">
      <c r="A15" s="47" t="s">
        <v>74</v>
      </c>
      <c r="B15" s="48" t="s">
        <v>75</v>
      </c>
      <c r="C15" s="36" t="s">
        <v>83</v>
      </c>
      <c r="D15" s="45"/>
      <c r="E15" s="45"/>
      <c r="F15" s="45"/>
      <c r="G15" s="45"/>
      <c r="H15" s="45"/>
      <c r="I15" s="46">
        <f t="shared" si="0"/>
        <v>0</v>
      </c>
      <c r="J15" s="46">
        <f t="shared" si="0"/>
        <v>0</v>
      </c>
    </row>
    <row r="16" spans="1:10" ht="11.25">
      <c r="A16" s="47" t="s">
        <v>76</v>
      </c>
      <c r="B16" s="48" t="s">
        <v>77</v>
      </c>
      <c r="C16" s="36" t="s">
        <v>83</v>
      </c>
      <c r="D16" s="45"/>
      <c r="E16" s="45"/>
      <c r="F16" s="45"/>
      <c r="G16" s="45"/>
      <c r="H16" s="45"/>
      <c r="I16" s="46">
        <f t="shared" si="0"/>
        <v>0</v>
      </c>
      <c r="J16" s="46">
        <f t="shared" si="0"/>
        <v>0</v>
      </c>
    </row>
    <row r="17" spans="1:10" ht="11.25">
      <c r="A17" s="49" t="s">
        <v>78</v>
      </c>
      <c r="B17" s="48" t="s">
        <v>79</v>
      </c>
      <c r="C17" s="36" t="s">
        <v>83</v>
      </c>
      <c r="D17" s="45">
        <f>D19+D20</f>
        <v>195450</v>
      </c>
      <c r="E17" s="45">
        <f>E19+E20</f>
        <v>195450</v>
      </c>
      <c r="F17" s="45">
        <f>F19+F20</f>
        <v>195450</v>
      </c>
      <c r="G17" s="45">
        <f>G19+G20</f>
        <v>195450</v>
      </c>
      <c r="H17" s="45">
        <f>D17+E17+F17+G17</f>
        <v>781800</v>
      </c>
      <c r="I17" s="46">
        <f t="shared" si="0"/>
        <v>825580.8</v>
      </c>
      <c r="J17" s="46">
        <f t="shared" si="0"/>
        <v>871813.3248000001</v>
      </c>
    </row>
    <row r="18" spans="1:10" ht="11.25">
      <c r="A18" s="47"/>
      <c r="B18" s="48" t="s">
        <v>28</v>
      </c>
      <c r="C18" s="36" t="s">
        <v>83</v>
      </c>
      <c r="D18" s="45"/>
      <c r="E18" s="45"/>
      <c r="F18" s="45"/>
      <c r="G18" s="45"/>
      <c r="H18" s="45"/>
      <c r="I18" s="46">
        <f t="shared" si="0"/>
        <v>0</v>
      </c>
      <c r="J18" s="46">
        <f t="shared" si="0"/>
        <v>0</v>
      </c>
    </row>
    <row r="19" spans="1:10" ht="11.25">
      <c r="A19" s="47" t="s">
        <v>80</v>
      </c>
      <c r="B19" s="48" t="s">
        <v>81</v>
      </c>
      <c r="C19" s="36" t="s">
        <v>83</v>
      </c>
      <c r="D19" s="45"/>
      <c r="E19" s="45"/>
      <c r="F19" s="45"/>
      <c r="G19" s="45"/>
      <c r="H19" s="45"/>
      <c r="I19" s="46">
        <f t="shared" si="0"/>
        <v>0</v>
      </c>
      <c r="J19" s="46">
        <f t="shared" si="0"/>
        <v>0</v>
      </c>
    </row>
    <row r="20" spans="1:10" ht="27" customHeight="1">
      <c r="A20" s="47" t="s">
        <v>82</v>
      </c>
      <c r="B20" s="48" t="s">
        <v>188</v>
      </c>
      <c r="C20" s="36"/>
      <c r="D20" s="45">
        <f>D51</f>
        <v>195450</v>
      </c>
      <c r="E20" s="45">
        <f>E51</f>
        <v>195450</v>
      </c>
      <c r="F20" s="45">
        <f>F51</f>
        <v>195450</v>
      </c>
      <c r="G20" s="45">
        <f>G51</f>
        <v>195450</v>
      </c>
      <c r="H20" s="45">
        <f>D20+E20+F20+G20</f>
        <v>781800</v>
      </c>
      <c r="I20" s="46">
        <f t="shared" si="0"/>
        <v>825580.8</v>
      </c>
      <c r="J20" s="46">
        <f t="shared" si="0"/>
        <v>871813.3248000001</v>
      </c>
    </row>
    <row r="21" spans="1:10" ht="22.5">
      <c r="A21" s="43" t="s">
        <v>49</v>
      </c>
      <c r="B21" s="44" t="s">
        <v>189</v>
      </c>
      <c r="C21" s="36"/>
      <c r="D21" s="45">
        <f>D23+D28+D36+D40+D41</f>
        <v>1165400</v>
      </c>
      <c r="E21" s="45">
        <f>E23+E28+E36+E40+E41</f>
        <v>1571840</v>
      </c>
      <c r="F21" s="45">
        <f>F23+F28+F36+F40+F41</f>
        <v>940740</v>
      </c>
      <c r="G21" s="45">
        <f>G23+G28+G36+G40+G41</f>
        <v>1350920</v>
      </c>
      <c r="H21" s="45">
        <f>D21+E21+F21+G21</f>
        <v>5028900</v>
      </c>
      <c r="I21" s="46">
        <f t="shared" si="0"/>
        <v>5310518.4</v>
      </c>
      <c r="J21" s="46">
        <f t="shared" si="0"/>
        <v>5607907.430400001</v>
      </c>
    </row>
    <row r="22" spans="1:10" ht="11.25">
      <c r="A22" s="47"/>
      <c r="B22" s="48" t="s">
        <v>28</v>
      </c>
      <c r="C22" s="36"/>
      <c r="D22" s="45"/>
      <c r="E22" s="45"/>
      <c r="F22" s="45"/>
      <c r="G22" s="45"/>
      <c r="H22" s="45"/>
      <c r="I22" s="46">
        <f t="shared" si="0"/>
        <v>0</v>
      </c>
      <c r="J22" s="46">
        <f t="shared" si="0"/>
        <v>0</v>
      </c>
    </row>
    <row r="23" spans="1:10" ht="11.25">
      <c r="A23" s="47" t="s">
        <v>51</v>
      </c>
      <c r="B23" s="48" t="s">
        <v>84</v>
      </c>
      <c r="C23" s="36">
        <v>210</v>
      </c>
      <c r="D23" s="45">
        <f>D25+D26+D27</f>
        <v>1024300</v>
      </c>
      <c r="E23" s="45">
        <f>E25+E26+E27</f>
        <v>1398600</v>
      </c>
      <c r="F23" s="45">
        <f>F25+F26+F27</f>
        <v>767500</v>
      </c>
      <c r="G23" s="45">
        <f>G25+G26+G27</f>
        <v>1141600</v>
      </c>
      <c r="H23" s="45">
        <f>D23+E23+F23+G23</f>
        <v>4332000</v>
      </c>
      <c r="I23" s="46">
        <f t="shared" si="0"/>
        <v>4574592</v>
      </c>
      <c r="J23" s="46">
        <f t="shared" si="0"/>
        <v>4830769.152</v>
      </c>
    </row>
    <row r="24" spans="1:10" ht="11.25">
      <c r="A24" s="47"/>
      <c r="B24" s="48" t="s">
        <v>26</v>
      </c>
      <c r="C24" s="36"/>
      <c r="D24" s="45"/>
      <c r="E24" s="45"/>
      <c r="F24" s="45"/>
      <c r="G24" s="45"/>
      <c r="H24" s="45"/>
      <c r="I24" s="46">
        <f t="shared" si="0"/>
        <v>0</v>
      </c>
      <c r="J24" s="46">
        <f t="shared" si="0"/>
        <v>0</v>
      </c>
    </row>
    <row r="25" spans="1:10" ht="11.25">
      <c r="A25" s="47" t="s">
        <v>85</v>
      </c>
      <c r="B25" s="48" t="s">
        <v>86</v>
      </c>
      <c r="C25" s="36">
        <v>211</v>
      </c>
      <c r="D25" s="45">
        <v>775100</v>
      </c>
      <c r="E25" s="45">
        <v>1058500</v>
      </c>
      <c r="F25" s="45">
        <v>580300</v>
      </c>
      <c r="G25" s="45">
        <v>863600</v>
      </c>
      <c r="H25" s="45">
        <f>D25+E25+F25+G25</f>
        <v>3277500</v>
      </c>
      <c r="I25" s="46">
        <f t="shared" si="0"/>
        <v>3461040</v>
      </c>
      <c r="J25" s="46">
        <f t="shared" si="0"/>
        <v>3654858.24</v>
      </c>
    </row>
    <row r="26" spans="1:10" ht="11.25">
      <c r="A26" s="47" t="s">
        <v>87</v>
      </c>
      <c r="B26" s="48" t="s">
        <v>88</v>
      </c>
      <c r="C26" s="36">
        <v>212</v>
      </c>
      <c r="D26" s="45">
        <v>300</v>
      </c>
      <c r="E26" s="45">
        <v>300</v>
      </c>
      <c r="F26" s="45">
        <v>300</v>
      </c>
      <c r="G26" s="45">
        <v>400</v>
      </c>
      <c r="H26" s="45">
        <f>D26+E26+F26+G26</f>
        <v>1300</v>
      </c>
      <c r="I26" s="46">
        <f aca="true" t="shared" si="1" ref="I26:J45">H26*1.056</f>
        <v>1372.8</v>
      </c>
      <c r="J26" s="46">
        <f t="shared" si="1"/>
        <v>1449.6768</v>
      </c>
    </row>
    <row r="27" spans="1:10" ht="11.25">
      <c r="A27" s="47" t="s">
        <v>89</v>
      </c>
      <c r="B27" s="48" t="s">
        <v>90</v>
      </c>
      <c r="C27" s="36">
        <v>213</v>
      </c>
      <c r="D27" s="45">
        <v>248900</v>
      </c>
      <c r="E27" s="45">
        <v>339800</v>
      </c>
      <c r="F27" s="45">
        <v>186900</v>
      </c>
      <c r="G27" s="45">
        <v>277600</v>
      </c>
      <c r="H27" s="45">
        <f>D27+E27+F27+G27</f>
        <v>1053200</v>
      </c>
      <c r="I27" s="46">
        <f t="shared" si="1"/>
        <v>1112179.2</v>
      </c>
      <c r="J27" s="46">
        <f t="shared" si="1"/>
        <v>1174461.2352</v>
      </c>
    </row>
    <row r="28" spans="1:10" ht="11.25">
      <c r="A28" s="47" t="s">
        <v>53</v>
      </c>
      <c r="B28" s="48" t="s">
        <v>95</v>
      </c>
      <c r="C28" s="36">
        <v>220</v>
      </c>
      <c r="D28" s="45">
        <f>D30+D31+D32+D33+D34+D35</f>
        <v>106900</v>
      </c>
      <c r="E28" s="45">
        <f>E30+E31+E32+E33+E34+E35</f>
        <v>133600</v>
      </c>
      <c r="F28" s="45">
        <f>F30+F31+F32+F33+F34+F35</f>
        <v>133600</v>
      </c>
      <c r="G28" s="45">
        <f>G30+G31+G32+G33+G34+G35</f>
        <v>160150</v>
      </c>
      <c r="H28" s="45">
        <f>D28+E28+F28+G28</f>
        <v>534250</v>
      </c>
      <c r="I28" s="46">
        <f t="shared" si="1"/>
        <v>564168</v>
      </c>
      <c r="J28" s="46">
        <f t="shared" si="1"/>
        <v>595761.408</v>
      </c>
    </row>
    <row r="29" spans="1:10" ht="11.25">
      <c r="A29" s="47"/>
      <c r="B29" s="48" t="s">
        <v>26</v>
      </c>
      <c r="C29" s="36"/>
      <c r="D29" s="45"/>
      <c r="E29" s="45"/>
      <c r="F29" s="45"/>
      <c r="G29" s="45"/>
      <c r="H29" s="45"/>
      <c r="I29" s="46">
        <f t="shared" si="1"/>
        <v>0</v>
      </c>
      <c r="J29" s="46">
        <f t="shared" si="1"/>
        <v>0</v>
      </c>
    </row>
    <row r="30" spans="1:10" ht="11.25">
      <c r="A30" s="47" t="s">
        <v>96</v>
      </c>
      <c r="B30" s="48" t="s">
        <v>97</v>
      </c>
      <c r="C30" s="36">
        <v>221</v>
      </c>
      <c r="D30" s="45"/>
      <c r="E30" s="45"/>
      <c r="F30" s="45"/>
      <c r="G30" s="45"/>
      <c r="H30" s="45">
        <f>D30+E30+F30+G30</f>
        <v>0</v>
      </c>
      <c r="I30" s="46">
        <f t="shared" si="1"/>
        <v>0</v>
      </c>
      <c r="J30" s="46">
        <f t="shared" si="1"/>
        <v>0</v>
      </c>
    </row>
    <row r="31" spans="1:10" ht="11.25">
      <c r="A31" s="47" t="s">
        <v>98</v>
      </c>
      <c r="B31" s="48" t="s">
        <v>99</v>
      </c>
      <c r="C31" s="36">
        <v>222</v>
      </c>
      <c r="D31" s="45"/>
      <c r="E31" s="45"/>
      <c r="F31" s="45"/>
      <c r="G31" s="45"/>
      <c r="H31" s="45"/>
      <c r="I31" s="46">
        <f t="shared" si="1"/>
        <v>0</v>
      </c>
      <c r="J31" s="46">
        <f t="shared" si="1"/>
        <v>0</v>
      </c>
    </row>
    <row r="32" spans="1:10" ht="11.25">
      <c r="A32" s="47" t="s">
        <v>100</v>
      </c>
      <c r="B32" s="48" t="s">
        <v>101</v>
      </c>
      <c r="C32" s="36">
        <v>223</v>
      </c>
      <c r="D32" s="45">
        <v>102100</v>
      </c>
      <c r="E32" s="45">
        <v>127600</v>
      </c>
      <c r="F32" s="45">
        <v>127600</v>
      </c>
      <c r="G32" s="45">
        <v>152950</v>
      </c>
      <c r="H32" s="45">
        <f>D32+E32+F32+G32</f>
        <v>510250</v>
      </c>
      <c r="I32" s="46">
        <f t="shared" si="1"/>
        <v>538824</v>
      </c>
      <c r="J32" s="46">
        <f t="shared" si="1"/>
        <v>568998.144</v>
      </c>
    </row>
    <row r="33" spans="1:10" ht="11.25">
      <c r="A33" s="47" t="s">
        <v>102</v>
      </c>
      <c r="B33" s="48" t="s">
        <v>103</v>
      </c>
      <c r="C33" s="36">
        <v>224</v>
      </c>
      <c r="D33" s="45"/>
      <c r="E33" s="45"/>
      <c r="F33" s="45"/>
      <c r="G33" s="45"/>
      <c r="H33" s="45">
        <f>D33+E33+F33+G33</f>
        <v>0</v>
      </c>
      <c r="I33" s="46">
        <f t="shared" si="1"/>
        <v>0</v>
      </c>
      <c r="J33" s="46">
        <f t="shared" si="1"/>
        <v>0</v>
      </c>
    </row>
    <row r="34" spans="1:10" ht="11.25">
      <c r="A34" s="47" t="s">
        <v>104</v>
      </c>
      <c r="B34" s="48" t="s">
        <v>105</v>
      </c>
      <c r="C34" s="36">
        <v>225</v>
      </c>
      <c r="D34" s="45"/>
      <c r="E34" s="45"/>
      <c r="F34" s="45"/>
      <c r="G34" s="45"/>
      <c r="H34" s="45"/>
      <c r="I34" s="46">
        <f t="shared" si="1"/>
        <v>0</v>
      </c>
      <c r="J34" s="46">
        <f t="shared" si="1"/>
        <v>0</v>
      </c>
    </row>
    <row r="35" spans="1:10" ht="11.25">
      <c r="A35" s="47" t="s">
        <v>106</v>
      </c>
      <c r="B35" s="48" t="s">
        <v>107</v>
      </c>
      <c r="C35" s="36">
        <v>226</v>
      </c>
      <c r="D35" s="45">
        <v>4800</v>
      </c>
      <c r="E35" s="45">
        <v>6000</v>
      </c>
      <c r="F35" s="45">
        <v>6000</v>
      </c>
      <c r="G35" s="45">
        <v>7200</v>
      </c>
      <c r="H35" s="45">
        <f>D35+E35+F35+G35</f>
        <v>24000</v>
      </c>
      <c r="I35" s="46">
        <f t="shared" si="1"/>
        <v>25344</v>
      </c>
      <c r="J35" s="46">
        <f t="shared" si="1"/>
        <v>26763.264000000003</v>
      </c>
    </row>
    <row r="36" spans="1:10" ht="11.25">
      <c r="A36" s="47" t="s">
        <v>108</v>
      </c>
      <c r="B36" s="48" t="s">
        <v>109</v>
      </c>
      <c r="C36" s="36">
        <v>260</v>
      </c>
      <c r="D36" s="45">
        <f>D38+D39</f>
        <v>0</v>
      </c>
      <c r="E36" s="45">
        <f>E38+E39</f>
        <v>0</v>
      </c>
      <c r="F36" s="45">
        <f>F38+F39</f>
        <v>0</v>
      </c>
      <c r="G36" s="45">
        <f>G38+G39</f>
        <v>0</v>
      </c>
      <c r="H36" s="45">
        <f>D36+E36+F36+G36</f>
        <v>0</v>
      </c>
      <c r="I36" s="46">
        <f t="shared" si="1"/>
        <v>0</v>
      </c>
      <c r="J36" s="46">
        <f t="shared" si="1"/>
        <v>0</v>
      </c>
    </row>
    <row r="37" spans="1:10" ht="11.25">
      <c r="A37" s="47"/>
      <c r="B37" s="48" t="s">
        <v>26</v>
      </c>
      <c r="C37" s="36"/>
      <c r="D37" s="45"/>
      <c r="E37" s="45"/>
      <c r="F37" s="45"/>
      <c r="G37" s="45"/>
      <c r="H37" s="45"/>
      <c r="I37" s="46">
        <f t="shared" si="1"/>
        <v>0</v>
      </c>
      <c r="J37" s="46">
        <f t="shared" si="1"/>
        <v>0</v>
      </c>
    </row>
    <row r="38" spans="1:10" ht="11.25">
      <c r="A38" s="47" t="s">
        <v>110</v>
      </c>
      <c r="B38" s="48" t="s">
        <v>111</v>
      </c>
      <c r="C38" s="36">
        <v>262</v>
      </c>
      <c r="D38" s="45"/>
      <c r="E38" s="45"/>
      <c r="F38" s="45"/>
      <c r="G38" s="45"/>
      <c r="H38" s="45"/>
      <c r="I38" s="46">
        <f t="shared" si="1"/>
        <v>0</v>
      </c>
      <c r="J38" s="46">
        <f t="shared" si="1"/>
        <v>0</v>
      </c>
    </row>
    <row r="39" spans="1:10" ht="22.5">
      <c r="A39" s="47" t="s">
        <v>112</v>
      </c>
      <c r="B39" s="48" t="s">
        <v>113</v>
      </c>
      <c r="C39" s="36">
        <v>263</v>
      </c>
      <c r="D39" s="45"/>
      <c r="E39" s="45"/>
      <c r="F39" s="45"/>
      <c r="G39" s="45"/>
      <c r="H39" s="45"/>
      <c r="I39" s="46">
        <f t="shared" si="1"/>
        <v>0</v>
      </c>
      <c r="J39" s="46">
        <f t="shared" si="1"/>
        <v>0</v>
      </c>
    </row>
    <row r="40" spans="1:10" ht="11.25">
      <c r="A40" s="47" t="s">
        <v>114</v>
      </c>
      <c r="B40" s="48" t="s">
        <v>115</v>
      </c>
      <c r="C40" s="36">
        <v>290</v>
      </c>
      <c r="D40" s="45">
        <v>160</v>
      </c>
      <c r="E40" s="45">
        <v>200</v>
      </c>
      <c r="F40" s="45">
        <v>200</v>
      </c>
      <c r="G40" s="45">
        <v>240</v>
      </c>
      <c r="H40" s="45">
        <f>D40+E40+F40+G40</f>
        <v>800</v>
      </c>
      <c r="I40" s="46">
        <f t="shared" si="1"/>
        <v>844.8000000000001</v>
      </c>
      <c r="J40" s="46">
        <f t="shared" si="1"/>
        <v>892.1088000000001</v>
      </c>
    </row>
    <row r="41" spans="1:10" ht="11.25">
      <c r="A41" s="47" t="s">
        <v>116</v>
      </c>
      <c r="B41" s="48" t="s">
        <v>117</v>
      </c>
      <c r="C41" s="36">
        <v>300</v>
      </c>
      <c r="D41" s="45">
        <f>D42+D43</f>
        <v>34040</v>
      </c>
      <c r="E41" s="45">
        <f>E42+E43</f>
        <v>39440</v>
      </c>
      <c r="F41" s="45">
        <f>F42+F43</f>
        <v>39440</v>
      </c>
      <c r="G41" s="45">
        <f>G42+G43</f>
        <v>48930</v>
      </c>
      <c r="H41" s="45">
        <f>D41+E41+F41+G41</f>
        <v>161850</v>
      </c>
      <c r="I41" s="46">
        <f t="shared" si="1"/>
        <v>170913.6</v>
      </c>
      <c r="J41" s="46">
        <f t="shared" si="1"/>
        <v>180484.76160000003</v>
      </c>
    </row>
    <row r="42" spans="1:10" ht="11.25">
      <c r="A42" s="47" t="s">
        <v>118</v>
      </c>
      <c r="B42" s="48" t="s">
        <v>119</v>
      </c>
      <c r="C42" s="36">
        <v>310</v>
      </c>
      <c r="D42" s="45">
        <v>6740</v>
      </c>
      <c r="E42" s="45">
        <v>6740</v>
      </c>
      <c r="F42" s="45">
        <v>6740</v>
      </c>
      <c r="G42" s="45">
        <v>6730</v>
      </c>
      <c r="H42" s="45">
        <f>D42+E42+F42+G42</f>
        <v>26950</v>
      </c>
      <c r="I42" s="46">
        <f t="shared" si="1"/>
        <v>28459.2</v>
      </c>
      <c r="J42" s="46">
        <f t="shared" si="1"/>
        <v>30052.915200000003</v>
      </c>
    </row>
    <row r="43" spans="1:10" ht="11.25">
      <c r="A43" s="47" t="s">
        <v>120</v>
      </c>
      <c r="B43" s="48" t="s">
        <v>121</v>
      </c>
      <c r="C43" s="36">
        <v>340</v>
      </c>
      <c r="D43" s="45">
        <v>27300</v>
      </c>
      <c r="E43" s="45">
        <v>32700</v>
      </c>
      <c r="F43" s="45">
        <v>32700</v>
      </c>
      <c r="G43" s="45">
        <v>42200</v>
      </c>
      <c r="H43" s="45">
        <f>D43+E43+F43+G43</f>
        <v>134900</v>
      </c>
      <c r="I43" s="46">
        <f t="shared" si="1"/>
        <v>142454.4</v>
      </c>
      <c r="J43" s="46">
        <f t="shared" si="1"/>
        <v>150431.8464</v>
      </c>
    </row>
    <row r="44" spans="1:10" ht="22.5">
      <c r="A44" s="43" t="s">
        <v>122</v>
      </c>
      <c r="B44" s="44" t="s">
        <v>123</v>
      </c>
      <c r="C44" s="36"/>
      <c r="D44" s="45">
        <f>SUM(D46:D50)</f>
        <v>0</v>
      </c>
      <c r="E44" s="45">
        <f>SUM(E46:E50)</f>
        <v>0</v>
      </c>
      <c r="F44" s="45">
        <f>SUM(F46:F50)</f>
        <v>0</v>
      </c>
      <c r="G44" s="45">
        <f>SUM(G46:G50)</f>
        <v>0</v>
      </c>
      <c r="H44" s="45">
        <f>D44+E44+F44+G44</f>
        <v>0</v>
      </c>
      <c r="I44" s="46">
        <f t="shared" si="1"/>
        <v>0</v>
      </c>
      <c r="J44" s="46">
        <f t="shared" si="1"/>
        <v>0</v>
      </c>
    </row>
    <row r="45" spans="1:10" ht="11.25">
      <c r="A45" s="47"/>
      <c r="B45" s="48" t="s">
        <v>28</v>
      </c>
      <c r="C45" s="36"/>
      <c r="D45" s="45"/>
      <c r="E45" s="45"/>
      <c r="F45" s="45"/>
      <c r="G45" s="45"/>
      <c r="H45" s="45"/>
      <c r="I45" s="46">
        <f t="shared" si="1"/>
        <v>0</v>
      </c>
      <c r="J45" s="46">
        <f t="shared" si="1"/>
        <v>0</v>
      </c>
    </row>
    <row r="46" spans="1:10" ht="11.25">
      <c r="A46" s="47" t="s">
        <v>124</v>
      </c>
      <c r="B46" s="48" t="s">
        <v>101</v>
      </c>
      <c r="C46" s="36">
        <v>223</v>
      </c>
      <c r="D46" s="45"/>
      <c r="E46" s="45"/>
      <c r="F46" s="45"/>
      <c r="G46" s="45"/>
      <c r="H46" s="45">
        <f>D46+E46+F46+G46</f>
        <v>0</v>
      </c>
      <c r="I46" s="46">
        <f aca="true" t="shared" si="2" ref="I46:J65">H46*1.056</f>
        <v>0</v>
      </c>
      <c r="J46" s="46">
        <f t="shared" si="2"/>
        <v>0</v>
      </c>
    </row>
    <row r="47" spans="1:10" ht="11.25">
      <c r="A47" s="47" t="s">
        <v>125</v>
      </c>
      <c r="B47" s="48" t="s">
        <v>103</v>
      </c>
      <c r="C47" s="36">
        <v>224</v>
      </c>
      <c r="D47" s="45"/>
      <c r="E47" s="45"/>
      <c r="F47" s="45"/>
      <c r="G47" s="45"/>
      <c r="H47" s="45">
        <f>D47+E47+F47+G47</f>
        <v>0</v>
      </c>
      <c r="I47" s="46">
        <f t="shared" si="2"/>
        <v>0</v>
      </c>
      <c r="J47" s="46">
        <f t="shared" si="2"/>
        <v>0</v>
      </c>
    </row>
    <row r="48" spans="1:10" ht="11.25">
      <c r="A48" s="47" t="s">
        <v>126</v>
      </c>
      <c r="B48" s="48" t="s">
        <v>105</v>
      </c>
      <c r="C48" s="36">
        <v>225</v>
      </c>
      <c r="D48" s="45"/>
      <c r="E48" s="45"/>
      <c r="F48" s="45"/>
      <c r="G48" s="45"/>
      <c r="H48" s="45"/>
      <c r="I48" s="46">
        <f t="shared" si="2"/>
        <v>0</v>
      </c>
      <c r="J48" s="46">
        <f t="shared" si="2"/>
        <v>0</v>
      </c>
    </row>
    <row r="49" spans="1:10" ht="11.25">
      <c r="A49" s="47" t="s">
        <v>127</v>
      </c>
      <c r="B49" s="48" t="s">
        <v>107</v>
      </c>
      <c r="C49" s="36">
        <v>226</v>
      </c>
      <c r="D49" s="45"/>
      <c r="E49" s="45"/>
      <c r="F49" s="45"/>
      <c r="G49" s="45"/>
      <c r="H49" s="45"/>
      <c r="I49" s="46">
        <f t="shared" si="2"/>
        <v>0</v>
      </c>
      <c r="J49" s="46">
        <f t="shared" si="2"/>
        <v>0</v>
      </c>
    </row>
    <row r="50" spans="1:10" ht="11.25">
      <c r="A50" s="47" t="s">
        <v>128</v>
      </c>
      <c r="B50" s="48" t="s">
        <v>115</v>
      </c>
      <c r="C50" s="36">
        <v>290</v>
      </c>
      <c r="D50" s="45"/>
      <c r="E50" s="45"/>
      <c r="F50" s="45"/>
      <c r="G50" s="45"/>
      <c r="H50" s="45">
        <f>D50+E50+F50+G50</f>
        <v>0</v>
      </c>
      <c r="I50" s="46">
        <f t="shared" si="2"/>
        <v>0</v>
      </c>
      <c r="J50" s="46">
        <f t="shared" si="2"/>
        <v>0</v>
      </c>
    </row>
    <row r="51" spans="1:10" ht="22.5">
      <c r="A51" s="43" t="s">
        <v>129</v>
      </c>
      <c r="B51" s="44" t="s">
        <v>130</v>
      </c>
      <c r="C51" s="36"/>
      <c r="D51" s="45">
        <f>D69</f>
        <v>195450</v>
      </c>
      <c r="E51" s="45">
        <f>E69</f>
        <v>195450</v>
      </c>
      <c r="F51" s="45">
        <f>F69</f>
        <v>195450</v>
      </c>
      <c r="G51" s="45">
        <f>G69</f>
        <v>195450</v>
      </c>
      <c r="H51" s="45">
        <f>D51+E51+F51+G51</f>
        <v>781800</v>
      </c>
      <c r="I51" s="46">
        <f t="shared" si="2"/>
        <v>825580.8</v>
      </c>
      <c r="J51" s="46">
        <f t="shared" si="2"/>
        <v>871813.3248000001</v>
      </c>
    </row>
    <row r="52" spans="1:10" ht="11.25">
      <c r="A52" s="49" t="s">
        <v>131</v>
      </c>
      <c r="B52" s="48" t="s">
        <v>84</v>
      </c>
      <c r="C52" s="36">
        <v>210</v>
      </c>
      <c r="D52" s="45"/>
      <c r="E52" s="45"/>
      <c r="F52" s="45"/>
      <c r="G52" s="45"/>
      <c r="H52" s="45"/>
      <c r="I52" s="46">
        <f t="shared" si="2"/>
        <v>0</v>
      </c>
      <c r="J52" s="46">
        <f t="shared" si="2"/>
        <v>0</v>
      </c>
    </row>
    <row r="53" spans="1:10" ht="11.25">
      <c r="A53" s="47"/>
      <c r="B53" s="48" t="s">
        <v>26</v>
      </c>
      <c r="C53" s="36"/>
      <c r="D53" s="45"/>
      <c r="E53" s="45"/>
      <c r="F53" s="45"/>
      <c r="G53" s="45"/>
      <c r="H53" s="45"/>
      <c r="I53" s="46">
        <f t="shared" si="2"/>
        <v>0</v>
      </c>
      <c r="J53" s="46">
        <f t="shared" si="2"/>
        <v>0</v>
      </c>
    </row>
    <row r="54" spans="1:10" ht="11.25">
      <c r="A54" s="50" t="s">
        <v>132</v>
      </c>
      <c r="B54" s="48" t="s">
        <v>86</v>
      </c>
      <c r="C54" s="36">
        <v>211</v>
      </c>
      <c r="D54" s="45"/>
      <c r="E54" s="45"/>
      <c r="F54" s="45"/>
      <c r="G54" s="45"/>
      <c r="H54" s="45"/>
      <c r="I54" s="46">
        <f t="shared" si="2"/>
        <v>0</v>
      </c>
      <c r="J54" s="46">
        <f t="shared" si="2"/>
        <v>0</v>
      </c>
    </row>
    <row r="55" spans="1:10" ht="11.25">
      <c r="A55" s="47" t="s">
        <v>133</v>
      </c>
      <c r="B55" s="48" t="s">
        <v>88</v>
      </c>
      <c r="C55" s="36">
        <v>212</v>
      </c>
      <c r="D55" s="45"/>
      <c r="E55" s="45"/>
      <c r="F55" s="45"/>
      <c r="G55" s="45"/>
      <c r="H55" s="45"/>
      <c r="I55" s="46">
        <f t="shared" si="2"/>
        <v>0</v>
      </c>
      <c r="J55" s="46">
        <f t="shared" si="2"/>
        <v>0</v>
      </c>
    </row>
    <row r="56" spans="1:10" ht="11.25">
      <c r="A56" s="47" t="s">
        <v>134</v>
      </c>
      <c r="B56" s="48" t="s">
        <v>90</v>
      </c>
      <c r="C56" s="36">
        <v>213</v>
      </c>
      <c r="D56" s="45"/>
      <c r="E56" s="45"/>
      <c r="F56" s="45"/>
      <c r="G56" s="45"/>
      <c r="H56" s="45"/>
      <c r="I56" s="46">
        <f t="shared" si="2"/>
        <v>0</v>
      </c>
      <c r="J56" s="46">
        <f t="shared" si="2"/>
        <v>0</v>
      </c>
    </row>
    <row r="57" spans="1:10" ht="11.25">
      <c r="A57" s="47" t="s">
        <v>135</v>
      </c>
      <c r="B57" s="48" t="s">
        <v>95</v>
      </c>
      <c r="C57" s="36">
        <v>220</v>
      </c>
      <c r="D57" s="45"/>
      <c r="E57" s="45"/>
      <c r="F57" s="45"/>
      <c r="G57" s="45"/>
      <c r="H57" s="45"/>
      <c r="I57" s="46">
        <f t="shared" si="2"/>
        <v>0</v>
      </c>
      <c r="J57" s="46">
        <f t="shared" si="2"/>
        <v>0</v>
      </c>
    </row>
    <row r="58" spans="1:10" ht="11.25">
      <c r="A58" s="47"/>
      <c r="B58" s="48" t="s">
        <v>26</v>
      </c>
      <c r="C58" s="36"/>
      <c r="D58" s="45"/>
      <c r="E58" s="45"/>
      <c r="F58" s="45"/>
      <c r="G58" s="45"/>
      <c r="H58" s="45"/>
      <c r="I58" s="46">
        <f t="shared" si="2"/>
        <v>0</v>
      </c>
      <c r="J58" s="46">
        <f t="shared" si="2"/>
        <v>0</v>
      </c>
    </row>
    <row r="59" spans="1:10" ht="11.25">
      <c r="A59" s="47" t="s">
        <v>136</v>
      </c>
      <c r="B59" s="48" t="s">
        <v>97</v>
      </c>
      <c r="C59" s="36">
        <v>221</v>
      </c>
      <c r="D59" s="45"/>
      <c r="E59" s="45"/>
      <c r="F59" s="45"/>
      <c r="G59" s="45"/>
      <c r="H59" s="45"/>
      <c r="I59" s="46">
        <f t="shared" si="2"/>
        <v>0</v>
      </c>
      <c r="J59" s="46">
        <f t="shared" si="2"/>
        <v>0</v>
      </c>
    </row>
    <row r="60" spans="1:10" ht="11.25">
      <c r="A60" s="50" t="s">
        <v>137</v>
      </c>
      <c r="B60" s="48" t="s">
        <v>99</v>
      </c>
      <c r="C60" s="36">
        <v>222</v>
      </c>
      <c r="D60" s="45"/>
      <c r="E60" s="45"/>
      <c r="F60" s="45"/>
      <c r="G60" s="45"/>
      <c r="H60" s="45"/>
      <c r="I60" s="46">
        <f t="shared" si="2"/>
        <v>0</v>
      </c>
      <c r="J60" s="46">
        <f t="shared" si="2"/>
        <v>0</v>
      </c>
    </row>
    <row r="61" spans="1:10" ht="11.25">
      <c r="A61" s="50" t="s">
        <v>138</v>
      </c>
      <c r="B61" s="48" t="s">
        <v>101</v>
      </c>
      <c r="C61" s="36">
        <v>223</v>
      </c>
      <c r="D61" s="45"/>
      <c r="E61" s="45"/>
      <c r="F61" s="45"/>
      <c r="G61" s="45"/>
      <c r="H61" s="45"/>
      <c r="I61" s="46">
        <f t="shared" si="2"/>
        <v>0</v>
      </c>
      <c r="J61" s="46">
        <f t="shared" si="2"/>
        <v>0</v>
      </c>
    </row>
    <row r="62" spans="1:10" ht="11.25">
      <c r="A62" s="47" t="s">
        <v>139</v>
      </c>
      <c r="B62" s="48" t="s">
        <v>103</v>
      </c>
      <c r="C62" s="36">
        <v>224</v>
      </c>
      <c r="D62" s="45"/>
      <c r="E62" s="45"/>
      <c r="F62" s="45"/>
      <c r="G62" s="45"/>
      <c r="H62" s="45"/>
      <c r="I62" s="46">
        <f t="shared" si="2"/>
        <v>0</v>
      </c>
      <c r="J62" s="46">
        <f t="shared" si="2"/>
        <v>0</v>
      </c>
    </row>
    <row r="63" spans="1:10" ht="11.25">
      <c r="A63" s="47" t="s">
        <v>140</v>
      </c>
      <c r="B63" s="48" t="s">
        <v>105</v>
      </c>
      <c r="C63" s="36">
        <v>225</v>
      </c>
      <c r="D63" s="45"/>
      <c r="E63" s="45"/>
      <c r="F63" s="45"/>
      <c r="G63" s="45"/>
      <c r="H63" s="45"/>
      <c r="I63" s="46">
        <f t="shared" si="2"/>
        <v>0</v>
      </c>
      <c r="J63" s="46">
        <f t="shared" si="2"/>
        <v>0</v>
      </c>
    </row>
    <row r="64" spans="1:10" ht="11.25">
      <c r="A64" s="47" t="s">
        <v>141</v>
      </c>
      <c r="B64" s="48" t="s">
        <v>107</v>
      </c>
      <c r="C64" s="36">
        <v>226</v>
      </c>
      <c r="D64" s="45"/>
      <c r="E64" s="45"/>
      <c r="F64" s="45"/>
      <c r="G64" s="45"/>
      <c r="H64" s="45"/>
      <c r="I64" s="46">
        <f t="shared" si="2"/>
        <v>0</v>
      </c>
      <c r="J64" s="46">
        <f t="shared" si="2"/>
        <v>0</v>
      </c>
    </row>
    <row r="65" spans="1:10" ht="11.25">
      <c r="A65" s="47" t="s">
        <v>142</v>
      </c>
      <c r="B65" s="48" t="s">
        <v>115</v>
      </c>
      <c r="C65" s="36">
        <v>290</v>
      </c>
      <c r="D65" s="45"/>
      <c r="E65" s="45"/>
      <c r="F65" s="45"/>
      <c r="G65" s="45"/>
      <c r="H65" s="45"/>
      <c r="I65" s="46">
        <f t="shared" si="2"/>
        <v>0</v>
      </c>
      <c r="J65" s="46">
        <f t="shared" si="2"/>
        <v>0</v>
      </c>
    </row>
    <row r="66" spans="1:10" ht="11.25">
      <c r="A66" s="47" t="s">
        <v>143</v>
      </c>
      <c r="B66" s="48" t="s">
        <v>117</v>
      </c>
      <c r="C66" s="36">
        <v>300</v>
      </c>
      <c r="D66" s="45"/>
      <c r="E66" s="45"/>
      <c r="F66" s="45"/>
      <c r="G66" s="45"/>
      <c r="H66" s="45"/>
      <c r="I66" s="46">
        <f aca="true" t="shared" si="3" ref="I66:J72">H66*1.056</f>
        <v>0</v>
      </c>
      <c r="J66" s="46">
        <f t="shared" si="3"/>
        <v>0</v>
      </c>
    </row>
    <row r="67" spans="1:10" ht="11.25">
      <c r="A67" s="47"/>
      <c r="B67" s="48" t="s">
        <v>26</v>
      </c>
      <c r="C67" s="36"/>
      <c r="D67" s="45"/>
      <c r="E67" s="45"/>
      <c r="F67" s="45"/>
      <c r="G67" s="45"/>
      <c r="H67" s="45"/>
      <c r="I67" s="46">
        <f t="shared" si="3"/>
        <v>0</v>
      </c>
      <c r="J67" s="46">
        <f t="shared" si="3"/>
        <v>0</v>
      </c>
    </row>
    <row r="68" spans="1:10" ht="11.25">
      <c r="A68" s="47" t="s">
        <v>144</v>
      </c>
      <c r="B68" s="48" t="s">
        <v>146</v>
      </c>
      <c r="C68" s="36">
        <v>310</v>
      </c>
      <c r="D68" s="45"/>
      <c r="E68" s="45"/>
      <c r="F68" s="45"/>
      <c r="G68" s="45"/>
      <c r="H68" s="45"/>
      <c r="I68" s="46">
        <f t="shared" si="3"/>
        <v>0</v>
      </c>
      <c r="J68" s="46">
        <f t="shared" si="3"/>
        <v>0</v>
      </c>
    </row>
    <row r="69" spans="1:10" ht="11.25">
      <c r="A69" s="47" t="s">
        <v>145</v>
      </c>
      <c r="B69" s="48" t="s">
        <v>147</v>
      </c>
      <c r="C69" s="36">
        <v>340</v>
      </c>
      <c r="D69" s="45">
        <v>195450</v>
      </c>
      <c r="E69" s="45">
        <v>195450</v>
      </c>
      <c r="F69" s="45">
        <v>195450</v>
      </c>
      <c r="G69" s="45">
        <v>195450</v>
      </c>
      <c r="H69" s="45">
        <f>D69+E69+F69+G69</f>
        <v>781800</v>
      </c>
      <c r="I69" s="46">
        <f t="shared" si="3"/>
        <v>825580.8</v>
      </c>
      <c r="J69" s="46">
        <f t="shared" si="3"/>
        <v>871813.3248000001</v>
      </c>
    </row>
    <row r="70" spans="1:10" ht="11.25">
      <c r="A70" s="43" t="s">
        <v>148</v>
      </c>
      <c r="B70" s="44" t="s">
        <v>151</v>
      </c>
      <c r="C70" s="36" t="s">
        <v>83</v>
      </c>
      <c r="D70" s="45"/>
      <c r="E70" s="45"/>
      <c r="F70" s="45"/>
      <c r="G70" s="45"/>
      <c r="H70" s="45">
        <f>D70+E70+F70+G70</f>
        <v>0</v>
      </c>
      <c r="I70" s="46">
        <f t="shared" si="3"/>
        <v>0</v>
      </c>
      <c r="J70" s="46">
        <f t="shared" si="3"/>
        <v>0</v>
      </c>
    </row>
    <row r="71" spans="1:10" ht="11.25">
      <c r="A71" s="43" t="s">
        <v>149</v>
      </c>
      <c r="B71" s="44" t="s">
        <v>152</v>
      </c>
      <c r="C71" s="36" t="s">
        <v>83</v>
      </c>
      <c r="D71" s="45">
        <v>46013.48</v>
      </c>
      <c r="E71" s="45"/>
      <c r="F71" s="45"/>
      <c r="G71" s="45"/>
      <c r="H71" s="45">
        <f>D71+E71+F71+G71</f>
        <v>46013.48</v>
      </c>
      <c r="I71" s="46">
        <f t="shared" si="3"/>
        <v>48590.23488</v>
      </c>
      <c r="J71" s="46">
        <f t="shared" si="3"/>
        <v>51311.288033280005</v>
      </c>
    </row>
    <row r="72" spans="1:10" ht="11.25">
      <c r="A72" s="43" t="s">
        <v>150</v>
      </c>
      <c r="B72" s="44" t="s">
        <v>153</v>
      </c>
      <c r="C72" s="36" t="s">
        <v>83</v>
      </c>
      <c r="D72" s="45"/>
      <c r="E72" s="45"/>
      <c r="F72" s="45"/>
      <c r="G72" s="45"/>
      <c r="H72" s="45">
        <f>D72+E72+F72+G72</f>
        <v>0</v>
      </c>
      <c r="I72" s="46">
        <f t="shared" si="3"/>
        <v>0</v>
      </c>
      <c r="J72" s="46">
        <f t="shared" si="3"/>
        <v>0</v>
      </c>
    </row>
    <row r="73" spans="1:10" ht="11.25">
      <c r="A73" s="47"/>
      <c r="B73" s="48" t="s">
        <v>28</v>
      </c>
      <c r="C73" s="36"/>
      <c r="D73" s="45"/>
      <c r="E73" s="45"/>
      <c r="F73" s="45"/>
      <c r="G73" s="45"/>
      <c r="H73" s="45"/>
      <c r="I73" s="46"/>
      <c r="J73" s="46"/>
    </row>
    <row r="74" spans="1:10" ht="11.25">
      <c r="A74" s="47" t="s">
        <v>154</v>
      </c>
      <c r="B74" s="48" t="s">
        <v>157</v>
      </c>
      <c r="C74" s="36" t="s">
        <v>83</v>
      </c>
      <c r="D74" s="45"/>
      <c r="E74" s="45"/>
      <c r="F74" s="45"/>
      <c r="G74" s="45"/>
      <c r="H74" s="45"/>
      <c r="I74" s="46"/>
      <c r="J74" s="46"/>
    </row>
    <row r="75" spans="1:10" ht="11.25">
      <c r="A75" s="47"/>
      <c r="B75" s="51" t="s">
        <v>158</v>
      </c>
      <c r="C75" s="36"/>
      <c r="D75" s="45"/>
      <c r="E75" s="45"/>
      <c r="F75" s="45"/>
      <c r="G75" s="45"/>
      <c r="H75" s="45"/>
      <c r="I75" s="46"/>
      <c r="J75" s="46"/>
    </row>
    <row r="76" spans="1:10" ht="11.25">
      <c r="A76" s="47" t="s">
        <v>155</v>
      </c>
      <c r="B76" s="48" t="s">
        <v>156</v>
      </c>
      <c r="C76" s="36" t="s">
        <v>83</v>
      </c>
      <c r="D76" s="45"/>
      <c r="E76" s="45"/>
      <c r="F76" s="45"/>
      <c r="G76" s="45"/>
      <c r="H76" s="45"/>
      <c r="I76" s="46"/>
      <c r="J76" s="46"/>
    </row>
    <row r="77" spans="1:10" ht="11.25">
      <c r="A77" s="47"/>
      <c r="B77" s="65" t="s">
        <v>206</v>
      </c>
      <c r="C77" s="66"/>
      <c r="D77" s="66"/>
      <c r="E77" s="66"/>
      <c r="F77" s="66"/>
      <c r="G77" s="66"/>
      <c r="H77" s="66"/>
      <c r="I77" s="66"/>
      <c r="J77" s="67"/>
    </row>
    <row r="78" spans="1:10" ht="9.75" customHeight="1">
      <c r="A78" s="47"/>
      <c r="B78" s="68"/>
      <c r="C78" s="69"/>
      <c r="D78" s="69"/>
      <c r="E78" s="69"/>
      <c r="F78" s="69"/>
      <c r="G78" s="69"/>
      <c r="H78" s="69"/>
      <c r="I78" s="69"/>
      <c r="J78" s="70"/>
    </row>
    <row r="79" spans="1:10" ht="11.25" customHeight="1" hidden="1">
      <c r="A79" s="47"/>
      <c r="B79" s="71"/>
      <c r="C79" s="72"/>
      <c r="D79" s="72"/>
      <c r="E79" s="72"/>
      <c r="F79" s="72"/>
      <c r="G79" s="72"/>
      <c r="H79" s="72"/>
      <c r="I79" s="72"/>
      <c r="J79" s="73"/>
    </row>
    <row r="80" spans="1:10" ht="11.25">
      <c r="A80" s="47"/>
      <c r="B80" s="48"/>
      <c r="C80" s="36"/>
      <c r="D80" s="45"/>
      <c r="E80" s="45"/>
      <c r="F80" s="45"/>
      <c r="G80" s="45"/>
      <c r="H80" s="45"/>
      <c r="I80" s="46"/>
      <c r="J80" s="46"/>
    </row>
    <row r="81" spans="1:10" ht="11.25">
      <c r="A81" s="47"/>
      <c r="B81" s="48"/>
      <c r="C81" s="36"/>
      <c r="D81" s="45"/>
      <c r="E81" s="45"/>
      <c r="F81" s="45"/>
      <c r="G81" s="45"/>
      <c r="H81" s="45"/>
      <c r="I81" s="46"/>
      <c r="J81" s="46"/>
    </row>
    <row r="82" spans="1:10" ht="11.25">
      <c r="A82" s="47"/>
      <c r="B82" s="48"/>
      <c r="C82" s="36"/>
      <c r="D82" s="45"/>
      <c r="E82" s="45"/>
      <c r="F82" s="45"/>
      <c r="G82" s="45"/>
      <c r="H82" s="45"/>
      <c r="I82" s="46"/>
      <c r="J82" s="46"/>
    </row>
    <row r="83" spans="1:10" ht="11.25">
      <c r="A83" s="47"/>
      <c r="B83" s="48"/>
      <c r="C83" s="36"/>
      <c r="D83" s="45"/>
      <c r="E83" s="45"/>
      <c r="F83" s="45"/>
      <c r="G83" s="45"/>
      <c r="H83" s="45"/>
      <c r="I83" s="46"/>
      <c r="J83" s="46"/>
    </row>
    <row r="84" spans="1:10" ht="11.25">
      <c r="A84" s="47"/>
      <c r="B84" s="48"/>
      <c r="C84" s="36"/>
      <c r="D84" s="45"/>
      <c r="E84" s="45"/>
      <c r="F84" s="45"/>
      <c r="G84" s="45"/>
      <c r="H84" s="45"/>
      <c r="I84" s="46"/>
      <c r="J84" s="46"/>
    </row>
    <row r="85" spans="1:10" ht="11.25">
      <c r="A85" s="47"/>
      <c r="B85" s="48"/>
      <c r="C85" s="36"/>
      <c r="D85" s="45"/>
      <c r="E85" s="45"/>
      <c r="F85" s="45"/>
      <c r="G85" s="45"/>
      <c r="H85" s="45"/>
      <c r="I85" s="46"/>
      <c r="J85" s="46"/>
    </row>
    <row r="86" spans="1:10" ht="11.25">
      <c r="A86" s="47"/>
      <c r="B86" s="48"/>
      <c r="C86" s="36"/>
      <c r="D86" s="45"/>
      <c r="E86" s="45"/>
      <c r="F86" s="45"/>
      <c r="G86" s="45"/>
      <c r="H86" s="45"/>
      <c r="I86" s="46"/>
      <c r="J86" s="46"/>
    </row>
    <row r="87" spans="1:10" ht="11.25">
      <c r="A87" s="47"/>
      <c r="B87" s="48"/>
      <c r="C87" s="36"/>
      <c r="D87" s="45"/>
      <c r="E87" s="45"/>
      <c r="F87" s="45"/>
      <c r="G87" s="45"/>
      <c r="H87" s="45"/>
      <c r="I87" s="46"/>
      <c r="J87" s="46"/>
    </row>
    <row r="88" spans="1:10" ht="11.25">
      <c r="A88" s="47"/>
      <c r="B88" s="48"/>
      <c r="C88" s="36"/>
      <c r="D88" s="45"/>
      <c r="E88" s="45"/>
      <c r="F88" s="45"/>
      <c r="G88" s="45"/>
      <c r="H88" s="45"/>
      <c r="I88" s="46"/>
      <c r="J88" s="46"/>
    </row>
    <row r="89" spans="1:10" ht="11.25">
      <c r="A89" s="47"/>
      <c r="B89" s="48"/>
      <c r="C89" s="36"/>
      <c r="D89" s="45"/>
      <c r="E89" s="45"/>
      <c r="F89" s="45"/>
      <c r="G89" s="45"/>
      <c r="H89" s="45"/>
      <c r="I89" s="46"/>
      <c r="J89" s="46"/>
    </row>
    <row r="90" spans="1:10" ht="11.25">
      <c r="A90" s="47"/>
      <c r="B90" s="48"/>
      <c r="C90" s="36"/>
      <c r="D90" s="45"/>
      <c r="E90" s="45"/>
      <c r="F90" s="45"/>
      <c r="G90" s="45"/>
      <c r="H90" s="45"/>
      <c r="I90" s="46"/>
      <c r="J90" s="46"/>
    </row>
    <row r="91" spans="1:10" ht="11.25">
      <c r="A91" s="47"/>
      <c r="B91" s="48"/>
      <c r="C91" s="36"/>
      <c r="D91" s="45"/>
      <c r="E91" s="45"/>
      <c r="F91" s="45"/>
      <c r="G91" s="45"/>
      <c r="H91" s="45"/>
      <c r="I91" s="46"/>
      <c r="J91" s="46"/>
    </row>
    <row r="92" spans="1:10" ht="11.25">
      <c r="A92" s="47"/>
      <c r="B92" s="48"/>
      <c r="C92" s="36"/>
      <c r="D92" s="45"/>
      <c r="E92" s="45"/>
      <c r="F92" s="45"/>
      <c r="G92" s="45"/>
      <c r="H92" s="45"/>
      <c r="I92" s="46"/>
      <c r="J92" s="46"/>
    </row>
    <row r="93" spans="1:10" ht="11.25">
      <c r="A93" s="47"/>
      <c r="B93" s="48"/>
      <c r="C93" s="36"/>
      <c r="D93" s="45"/>
      <c r="E93" s="45"/>
      <c r="F93" s="45"/>
      <c r="G93" s="45"/>
      <c r="H93" s="45"/>
      <c r="I93" s="46"/>
      <c r="J93" s="46"/>
    </row>
    <row r="94" spans="1:10" ht="11.25">
      <c r="A94" s="47"/>
      <c r="B94" s="48"/>
      <c r="C94" s="36"/>
      <c r="D94" s="45"/>
      <c r="E94" s="45"/>
      <c r="F94" s="45"/>
      <c r="G94" s="45"/>
      <c r="H94" s="45"/>
      <c r="I94" s="46"/>
      <c r="J94" s="46"/>
    </row>
    <row r="95" spans="1:10" ht="11.25">
      <c r="A95" s="47"/>
      <c r="B95" s="48"/>
      <c r="C95" s="36"/>
      <c r="D95" s="45"/>
      <c r="E95" s="45"/>
      <c r="F95" s="45"/>
      <c r="G95" s="45"/>
      <c r="H95" s="45"/>
      <c r="I95" s="46"/>
      <c r="J95" s="46"/>
    </row>
    <row r="96" spans="1:10" ht="11.25">
      <c r="A96" s="47"/>
      <c r="B96" s="48"/>
      <c r="C96" s="36"/>
      <c r="D96" s="45"/>
      <c r="E96" s="45"/>
      <c r="F96" s="45"/>
      <c r="G96" s="45"/>
      <c r="H96" s="45"/>
      <c r="I96" s="46"/>
      <c r="J96" s="46"/>
    </row>
    <row r="97" spans="1:10" ht="11.25">
      <c r="A97" s="47"/>
      <c r="B97" s="48"/>
      <c r="C97" s="36"/>
      <c r="D97" s="45"/>
      <c r="E97" s="45"/>
      <c r="F97" s="45"/>
      <c r="G97" s="45"/>
      <c r="H97" s="45"/>
      <c r="I97" s="46"/>
      <c r="J97" s="46"/>
    </row>
    <row r="98" spans="1:10" ht="11.25">
      <c r="A98" s="47"/>
      <c r="B98" s="48"/>
      <c r="C98" s="36"/>
      <c r="D98" s="45"/>
      <c r="E98" s="45"/>
      <c r="F98" s="45"/>
      <c r="G98" s="45"/>
      <c r="H98" s="45"/>
      <c r="I98" s="46"/>
      <c r="J98" s="46"/>
    </row>
    <row r="99" spans="1:10" ht="11.25">
      <c r="A99" s="47"/>
      <c r="B99" s="48"/>
      <c r="C99" s="36"/>
      <c r="D99" s="45"/>
      <c r="E99" s="45"/>
      <c r="F99" s="45"/>
      <c r="G99" s="45"/>
      <c r="H99" s="45"/>
      <c r="I99" s="46"/>
      <c r="J99" s="46"/>
    </row>
    <row r="100" spans="1:10" ht="11.25">
      <c r="A100" s="47"/>
      <c r="B100" s="48"/>
      <c r="C100" s="36"/>
      <c r="D100" s="45"/>
      <c r="E100" s="45"/>
      <c r="F100" s="45"/>
      <c r="G100" s="45"/>
      <c r="H100" s="45"/>
      <c r="I100" s="46"/>
      <c r="J100" s="46"/>
    </row>
    <row r="101" spans="1:10" ht="11.25">
      <c r="A101" s="47"/>
      <c r="B101" s="48"/>
      <c r="C101" s="36"/>
      <c r="D101" s="45"/>
      <c r="E101" s="45"/>
      <c r="F101" s="45"/>
      <c r="G101" s="45"/>
      <c r="H101" s="45"/>
      <c r="I101" s="46"/>
      <c r="J101" s="46"/>
    </row>
    <row r="102" spans="1:10" ht="11.25">
      <c r="A102" s="47"/>
      <c r="B102" s="48"/>
      <c r="C102" s="36"/>
      <c r="D102" s="45"/>
      <c r="E102" s="45"/>
      <c r="F102" s="45"/>
      <c r="G102" s="45"/>
      <c r="H102" s="45"/>
      <c r="I102" s="46"/>
      <c r="J102" s="46"/>
    </row>
    <row r="103" ht="11.25">
      <c r="A103" s="52"/>
    </row>
    <row r="104" ht="11.25">
      <c r="A104" s="52"/>
    </row>
    <row r="105" ht="11.25">
      <c r="A105" s="52"/>
    </row>
    <row r="106" ht="11.25">
      <c r="A106" s="52"/>
    </row>
    <row r="107" ht="11.25">
      <c r="A107" s="52"/>
    </row>
  </sheetData>
  <sheetProtection/>
  <mergeCells count="7">
    <mergeCell ref="B77:J79"/>
    <mergeCell ref="I3:I4"/>
    <mergeCell ref="J3:J4"/>
    <mergeCell ref="A3:A4"/>
    <mergeCell ref="C3:C4"/>
    <mergeCell ref="B3:B4"/>
    <mergeCell ref="D3:H3"/>
  </mergeCells>
  <printOptions/>
  <pageMargins left="0" right="0" top="0.15748031496062992" bottom="0.15748031496062992" header="0" footer="0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7109375" style="0" customWidth="1"/>
    <col min="2" max="2" width="40.00390625" style="0" customWidth="1"/>
    <col min="3" max="3" width="12.140625" style="1" customWidth="1"/>
    <col min="4" max="5" width="15.57421875" style="0" customWidth="1"/>
    <col min="6" max="6" width="13.7109375" style="0" customWidth="1"/>
  </cols>
  <sheetData>
    <row r="1" spans="1:10" ht="15">
      <c r="A1" s="61" t="s">
        <v>159</v>
      </c>
      <c r="B1" s="61"/>
      <c r="C1" s="61"/>
      <c r="D1" s="61"/>
      <c r="E1" s="61"/>
      <c r="F1" s="61"/>
      <c r="G1" s="1"/>
      <c r="H1" s="1"/>
      <c r="I1" s="1"/>
      <c r="J1" s="1"/>
    </row>
    <row r="3" spans="1:10" ht="75" customHeight="1">
      <c r="A3" s="22" t="s">
        <v>19</v>
      </c>
      <c r="B3" s="22" t="s">
        <v>23</v>
      </c>
      <c r="C3" s="22" t="s">
        <v>160</v>
      </c>
      <c r="D3" s="22" t="s">
        <v>161</v>
      </c>
      <c r="E3" s="22" t="s">
        <v>60</v>
      </c>
      <c r="F3" s="22" t="s">
        <v>61</v>
      </c>
      <c r="G3" s="9"/>
      <c r="H3" s="9"/>
      <c r="I3" s="9"/>
      <c r="J3" s="9"/>
    </row>
    <row r="4" spans="1:6" ht="30">
      <c r="A4" s="22" t="s">
        <v>20</v>
      </c>
      <c r="B4" s="22" t="s">
        <v>162</v>
      </c>
      <c r="C4" s="23" t="s">
        <v>163</v>
      </c>
      <c r="D4" s="4">
        <v>20</v>
      </c>
      <c r="E4" s="4">
        <v>20</v>
      </c>
      <c r="F4" s="4">
        <v>20</v>
      </c>
    </row>
    <row r="5" spans="1:6" ht="15">
      <c r="A5" s="22" t="s">
        <v>41</v>
      </c>
      <c r="B5" s="22" t="s">
        <v>164</v>
      </c>
      <c r="C5" s="23" t="s">
        <v>165</v>
      </c>
      <c r="D5" s="4">
        <f>D7</f>
        <v>12182</v>
      </c>
      <c r="E5" s="4">
        <f>E7</f>
        <v>12182</v>
      </c>
      <c r="F5" s="4">
        <f>F7</f>
        <v>12182</v>
      </c>
    </row>
    <row r="6" spans="1:6" ht="15">
      <c r="A6" s="22"/>
      <c r="B6" s="27" t="s">
        <v>28</v>
      </c>
      <c r="C6" s="23"/>
      <c r="D6" s="4"/>
      <c r="E6" s="4"/>
      <c r="F6" s="4"/>
    </row>
    <row r="7" spans="1:6" ht="15">
      <c r="A7" s="22" t="s">
        <v>43</v>
      </c>
      <c r="B7" s="22" t="s">
        <v>166</v>
      </c>
      <c r="C7" s="23" t="s">
        <v>165</v>
      </c>
      <c r="D7" s="4">
        <v>12182</v>
      </c>
      <c r="E7" s="4">
        <v>12182</v>
      </c>
      <c r="F7" s="4">
        <v>12182</v>
      </c>
    </row>
    <row r="8" spans="1:6" ht="15">
      <c r="A8" s="22" t="s">
        <v>69</v>
      </c>
      <c r="B8" s="22" t="s">
        <v>167</v>
      </c>
      <c r="C8" s="23" t="s">
        <v>165</v>
      </c>
      <c r="D8" s="4"/>
      <c r="E8" s="4"/>
      <c r="F8" s="4"/>
    </row>
    <row r="9" spans="1:2" ht="15">
      <c r="A9" s="21"/>
      <c r="B9" s="21"/>
    </row>
    <row r="10" spans="1:2" ht="15">
      <c r="A10" s="21"/>
      <c r="B10" s="21"/>
    </row>
    <row r="11" spans="1:2" ht="15">
      <c r="A11" s="21"/>
      <c r="B11" s="21"/>
    </row>
    <row r="12" spans="1:2" ht="15">
      <c r="A12" s="21"/>
      <c r="B12" s="21" t="s">
        <v>168</v>
      </c>
    </row>
    <row r="13" spans="1:6" ht="15">
      <c r="A13" s="21"/>
      <c r="B13" s="21" t="s">
        <v>15</v>
      </c>
      <c r="D13" s="3"/>
      <c r="E13" s="54" t="s">
        <v>197</v>
      </c>
      <c r="F13" s="63"/>
    </row>
    <row r="14" spans="1:5" s="26" customFormat="1" ht="12">
      <c r="A14" s="24"/>
      <c r="B14" s="24" t="s">
        <v>169</v>
      </c>
      <c r="C14" s="25"/>
      <c r="D14" s="26" t="s">
        <v>170</v>
      </c>
      <c r="E14" s="26" t="s">
        <v>171</v>
      </c>
    </row>
    <row r="15" spans="1:2" ht="15">
      <c r="A15" s="21"/>
      <c r="B15" s="21"/>
    </row>
    <row r="16" spans="1:2" ht="15">
      <c r="A16" s="21"/>
      <c r="B16" s="21"/>
    </row>
    <row r="17" spans="1:6" ht="15">
      <c r="A17" s="21"/>
      <c r="B17" s="21" t="s">
        <v>172</v>
      </c>
      <c r="D17" s="3"/>
      <c r="E17" s="63" t="s">
        <v>202</v>
      </c>
      <c r="F17" s="63"/>
    </row>
    <row r="18" spans="2:6" ht="15">
      <c r="B18" s="21" t="s">
        <v>15</v>
      </c>
      <c r="D18" s="26" t="s">
        <v>170</v>
      </c>
      <c r="E18" s="26" t="s">
        <v>171</v>
      </c>
      <c r="F18" s="26"/>
    </row>
    <row r="21" spans="2:6" ht="15">
      <c r="B21" s="29" t="s">
        <v>191</v>
      </c>
      <c r="C21" s="30"/>
      <c r="D21" s="31"/>
      <c r="E21" s="77" t="s">
        <v>203</v>
      </c>
      <c r="F21" s="77"/>
    </row>
    <row r="22" spans="2:6" ht="15">
      <c r="B22" s="29" t="s">
        <v>190</v>
      </c>
      <c r="C22" s="30"/>
      <c r="D22" s="31"/>
      <c r="E22" s="29"/>
      <c r="F22" s="29"/>
    </row>
    <row r="23" spans="2:6" ht="15">
      <c r="B23" s="29" t="s">
        <v>207</v>
      </c>
      <c r="C23" s="30"/>
      <c r="D23" s="29"/>
      <c r="E23" s="29"/>
      <c r="F23" s="29"/>
    </row>
    <row r="32" ht="15">
      <c r="B32" t="s">
        <v>173</v>
      </c>
    </row>
    <row r="33" ht="15">
      <c r="B33" t="s">
        <v>174</v>
      </c>
    </row>
    <row r="34" ht="15">
      <c r="B34" t="s">
        <v>175</v>
      </c>
    </row>
    <row r="35" ht="15">
      <c r="B35" t="s">
        <v>176</v>
      </c>
    </row>
    <row r="36" ht="15">
      <c r="B36" t="s">
        <v>177</v>
      </c>
    </row>
    <row r="37" ht="15">
      <c r="B37" t="s">
        <v>178</v>
      </c>
    </row>
    <row r="38" ht="15">
      <c r="B38" t="s">
        <v>179</v>
      </c>
    </row>
    <row r="39" ht="15">
      <c r="B39" t="s">
        <v>180</v>
      </c>
    </row>
    <row r="40" ht="15">
      <c r="B40" t="s">
        <v>181</v>
      </c>
    </row>
    <row r="41" ht="15">
      <c r="B41" t="s">
        <v>182</v>
      </c>
    </row>
    <row r="42" ht="15">
      <c r="B42" t="s">
        <v>183</v>
      </c>
    </row>
    <row r="43" ht="15">
      <c r="B43" t="s">
        <v>184</v>
      </c>
    </row>
  </sheetData>
  <sheetProtection/>
  <mergeCells count="4">
    <mergeCell ref="A1:F1"/>
    <mergeCell ref="E13:F13"/>
    <mergeCell ref="E17:F17"/>
    <mergeCell ref="E21:F21"/>
  </mergeCells>
  <printOptions/>
  <pageMargins left="0.1968503937007874" right="0.1968503937007874" top="0.7480314960629921" bottom="0.7480314960629921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2016-02-02T07:37:24Z</cp:lastPrinted>
  <dcterms:created xsi:type="dcterms:W3CDTF">2006-09-28T05:33:49Z</dcterms:created>
  <dcterms:modified xsi:type="dcterms:W3CDTF">2016-02-02T08:03:22Z</dcterms:modified>
  <cp:category/>
  <cp:version/>
  <cp:contentType/>
  <cp:contentStatus/>
</cp:coreProperties>
</file>